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V:\ProcurementServices\PSTm03(StJock)\Snow,IceControl\32100-23268 Snow &amp; Ice Control Agents\PriceAdjustments\"/>
    </mc:Choice>
  </mc:AlternateContent>
  <xr:revisionPtr revIDLastSave="0" documentId="13_ncr:1_{06DAC1FF-4B1B-4CB2-B081-E14D66310E38}" xr6:coauthVersionLast="47" xr6:coauthVersionMax="47" xr10:uidLastSave="{00000000-0000-0000-0000-000000000000}"/>
  <bookViews>
    <workbookView xWindow="28680" yWindow="-120" windowWidth="29040" windowHeight="15840" tabRatio="599" xr2:uid="{00000000-000D-0000-FFFF-FFFF00000000}"/>
  </bookViews>
  <sheets>
    <sheet name="May 2024" sheetId="67" r:id="rId1"/>
    <sheet name="April 2024" sheetId="66" r:id="rId2"/>
    <sheet name="March 2024" sheetId="65" r:id="rId3"/>
    <sheet name="February 2024" sheetId="64" r:id="rId4"/>
    <sheet name="January 2024" sheetId="63" r:id="rId5"/>
    <sheet name="December 2023" sheetId="62" r:id="rId6"/>
    <sheet name="November 2023  " sheetId="61" r:id="rId7"/>
    <sheet name="October 2023 " sheetId="59" r:id="rId8"/>
    <sheet name="September 2023 " sheetId="60" r:id="rId9"/>
    <sheet name="August 2023 " sheetId="58" r:id="rId10"/>
    <sheet name="July 2023 " sheetId="57" r:id="rId11"/>
    <sheet name="June 2023   " sheetId="56" r:id="rId12"/>
    <sheet name="May 2023  " sheetId="54" r:id="rId13"/>
    <sheet name="April 2023 " sheetId="55" r:id="rId14"/>
    <sheet name="March 2023  " sheetId="53" r:id="rId15"/>
    <sheet name="Feb 2023  " sheetId="52" r:id="rId16"/>
    <sheet name="Jan 2023 " sheetId="51" r:id="rId17"/>
    <sheet name="Dec 2022" sheetId="50" r:id="rId18"/>
    <sheet name="Nov 2022 " sheetId="49" r:id="rId19"/>
    <sheet name="Oct 2022" sheetId="48" r:id="rId20"/>
  </sheets>
  <definedNames>
    <definedName name="_xlnm.Print_Area" localSheetId="13">'April 2023 '!$B$1:$H$28</definedName>
    <definedName name="_xlnm.Print_Area" localSheetId="1">'April 2024'!$B$1:$H$28</definedName>
    <definedName name="_xlnm.Print_Area" localSheetId="9">'August 2023 '!$B$1:$H$28</definedName>
    <definedName name="_xlnm.Print_Area" localSheetId="17">'Dec 2022'!$B$1:$H$28</definedName>
    <definedName name="_xlnm.Print_Area" localSheetId="5">'December 2023'!$B$1:$H$28</definedName>
    <definedName name="_xlnm.Print_Area" localSheetId="15">'Feb 2023  '!$B$1:$H$28</definedName>
    <definedName name="_xlnm.Print_Area" localSheetId="3">'February 2024'!$B$1:$H$28</definedName>
    <definedName name="_xlnm.Print_Area" localSheetId="16">'Jan 2023 '!$B$1:$H$28</definedName>
    <definedName name="_xlnm.Print_Area" localSheetId="4">'January 2024'!$B$1:$H$28</definedName>
    <definedName name="_xlnm.Print_Area" localSheetId="10">'July 2023 '!$B$1:$H$28</definedName>
    <definedName name="_xlnm.Print_Area" localSheetId="11">'June 2023   '!$B$1:$H$28</definedName>
    <definedName name="_xlnm.Print_Area" localSheetId="14">'March 2023  '!$B$1:$H$28</definedName>
    <definedName name="_xlnm.Print_Area" localSheetId="2">'March 2024'!$B$1:$H$28</definedName>
    <definedName name="_xlnm.Print_Area" localSheetId="12">'May 2023  '!$B$1:$H$28</definedName>
    <definedName name="_xlnm.Print_Area" localSheetId="0">'May 2024'!$B$1:$H$28</definedName>
    <definedName name="_xlnm.Print_Area" localSheetId="18">'Nov 2022 '!$B$1:$H$28</definedName>
    <definedName name="_xlnm.Print_Area" localSheetId="6">'November 2023  '!$B$1:$H$28</definedName>
    <definedName name="_xlnm.Print_Area" localSheetId="19">'Oct 2022'!$B$1:$H$20</definedName>
    <definedName name="_xlnm.Print_Area" localSheetId="7">'October 2023 '!$B$1:$H$28</definedName>
    <definedName name="_xlnm.Print_Area" localSheetId="8">'September 2023 '!$B$1:$H$28</definedName>
    <definedName name="_xlnm.Print_Titles" localSheetId="13">'April 2023 '!$1:$3</definedName>
    <definedName name="_xlnm.Print_Titles" localSheetId="1">'April 2024'!$1:$3</definedName>
    <definedName name="_xlnm.Print_Titles" localSheetId="9">'August 2023 '!$1:$3</definedName>
    <definedName name="_xlnm.Print_Titles" localSheetId="17">'Dec 2022'!$1:$3</definedName>
    <definedName name="_xlnm.Print_Titles" localSheetId="5">'December 2023'!$1:$3</definedName>
    <definedName name="_xlnm.Print_Titles" localSheetId="15">'Feb 2023  '!$1:$3</definedName>
    <definedName name="_xlnm.Print_Titles" localSheetId="3">'February 2024'!$1:$3</definedName>
    <definedName name="_xlnm.Print_Titles" localSheetId="16">'Jan 2023 '!$1:$3</definedName>
    <definedName name="_xlnm.Print_Titles" localSheetId="4">'January 2024'!$1:$3</definedName>
    <definedName name="_xlnm.Print_Titles" localSheetId="10">'July 2023 '!$1:$3</definedName>
    <definedName name="_xlnm.Print_Titles" localSheetId="11">'June 2023   '!$1:$3</definedName>
    <definedName name="_xlnm.Print_Titles" localSheetId="14">'March 2023  '!$1:$3</definedName>
    <definedName name="_xlnm.Print_Titles" localSheetId="2">'March 2024'!$1:$3</definedName>
    <definedName name="_xlnm.Print_Titles" localSheetId="12">'May 2023  '!$1:$3</definedName>
    <definedName name="_xlnm.Print_Titles" localSheetId="0">'May 2024'!$1:$3</definedName>
    <definedName name="_xlnm.Print_Titles" localSheetId="18">'Nov 2022 '!$1:$3</definedName>
    <definedName name="_xlnm.Print_Titles" localSheetId="6">'November 2023  '!$1:$3</definedName>
    <definedName name="_xlnm.Print_Titles" localSheetId="19">'Oct 2022'!$1:$3</definedName>
    <definedName name="_xlnm.Print_Titles" localSheetId="7">'October 2023 '!$1:$3</definedName>
    <definedName name="_xlnm.Print_Titles" localSheetId="8">'September 2023 '!$1:$3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2" i="67" l="1"/>
  <c r="P62" i="67"/>
  <c r="O62" i="67" s="1"/>
  <c r="Q60" i="67"/>
  <c r="P60" i="67" s="1"/>
  <c r="O60" i="67" s="1"/>
  <c r="Q58" i="67"/>
  <c r="P58" i="67"/>
  <c r="O58" i="67"/>
  <c r="Q56" i="67"/>
  <c r="P56" i="67" s="1"/>
  <c r="O56" i="67" s="1"/>
  <c r="Q54" i="67"/>
  <c r="P54" i="67" s="1"/>
  <c r="O54" i="67" s="1"/>
  <c r="Q52" i="67"/>
  <c r="P52" i="67" s="1"/>
  <c r="O52" i="67" s="1"/>
  <c r="Q50" i="67"/>
  <c r="P50" i="67"/>
  <c r="O50" i="67"/>
  <c r="Q48" i="67"/>
  <c r="P48" i="67" s="1"/>
  <c r="O48" i="67" s="1"/>
  <c r="Q46" i="67"/>
  <c r="P46" i="67"/>
  <c r="O46" i="67" s="1"/>
  <c r="Q44" i="67"/>
  <c r="P44" i="67" s="1"/>
  <c r="O44" i="67" s="1"/>
  <c r="Q42" i="67"/>
  <c r="P42" i="67"/>
  <c r="O42" i="67"/>
  <c r="Q40" i="67"/>
  <c r="P40" i="67" s="1"/>
  <c r="O40" i="67" s="1"/>
  <c r="Q38" i="67"/>
  <c r="P38" i="67"/>
  <c r="O38" i="67" s="1"/>
  <c r="Q36" i="67"/>
  <c r="P36" i="67" s="1"/>
  <c r="O36" i="67" s="1"/>
  <c r="Q34" i="67"/>
  <c r="P34" i="67"/>
  <c r="O34" i="67"/>
  <c r="Q32" i="67"/>
  <c r="P32" i="67" s="1"/>
  <c r="O32" i="67" s="1"/>
  <c r="Q30" i="67"/>
  <c r="P30" i="67"/>
  <c r="O30" i="67" s="1"/>
  <c r="Q28" i="67"/>
  <c r="P28" i="67" s="1"/>
  <c r="O28" i="67" s="1"/>
  <c r="Q26" i="67"/>
  <c r="P26" i="67"/>
  <c r="O26" i="67"/>
  <c r="Q24" i="67"/>
  <c r="P24" i="67" s="1"/>
  <c r="O24" i="67" s="1"/>
  <c r="Q22" i="67"/>
  <c r="P22" i="67"/>
  <c r="O22" i="67" s="1"/>
  <c r="E22" i="67"/>
  <c r="Q20" i="67"/>
  <c r="P20" i="67"/>
  <c r="O20" i="67"/>
  <c r="Q18" i="67"/>
  <c r="P18" i="67" s="1"/>
  <c r="O18" i="67" s="1"/>
  <c r="E18" i="67"/>
  <c r="Q16" i="67"/>
  <c r="P16" i="67" s="1"/>
  <c r="O16" i="67" s="1"/>
  <c r="G1" i="67"/>
  <c r="F1" i="67"/>
  <c r="D18" i="67" s="1"/>
  <c r="Q62" i="66"/>
  <c r="P62" i="66"/>
  <c r="O62" i="66" s="1"/>
  <c r="Q60" i="66"/>
  <c r="P60" i="66" s="1"/>
  <c r="O60" i="66" s="1"/>
  <c r="Q58" i="66"/>
  <c r="P58" i="66" s="1"/>
  <c r="O58" i="66" s="1"/>
  <c r="Q56" i="66"/>
  <c r="P56" i="66" s="1"/>
  <c r="O56" i="66" s="1"/>
  <c r="Q54" i="66"/>
  <c r="P54" i="66"/>
  <c r="O54" i="66"/>
  <c r="Q52" i="66"/>
  <c r="P52" i="66" s="1"/>
  <c r="O52" i="66" s="1"/>
  <c r="Q50" i="66"/>
  <c r="P50" i="66" s="1"/>
  <c r="O50" i="66" s="1"/>
  <c r="Q48" i="66"/>
  <c r="P48" i="66"/>
  <c r="O48" i="66" s="1"/>
  <c r="Q46" i="66"/>
  <c r="P46" i="66"/>
  <c r="O46" i="66"/>
  <c r="Q44" i="66"/>
  <c r="P44" i="66" s="1"/>
  <c r="O44" i="66" s="1"/>
  <c r="Q42" i="66"/>
  <c r="P42" i="66" s="1"/>
  <c r="O42" i="66" s="1"/>
  <c r="Q40" i="66"/>
  <c r="P40" i="66"/>
  <c r="O40" i="66" s="1"/>
  <c r="Q38" i="66"/>
  <c r="P38" i="66"/>
  <c r="O38" i="66"/>
  <c r="Q36" i="66"/>
  <c r="P36" i="66" s="1"/>
  <c r="O36" i="66" s="1"/>
  <c r="Q34" i="66"/>
  <c r="P34" i="66" s="1"/>
  <c r="O34" i="66" s="1"/>
  <c r="Q32" i="66"/>
  <c r="P32" i="66"/>
  <c r="O32" i="66" s="1"/>
  <c r="Q30" i="66"/>
  <c r="P30" i="66"/>
  <c r="O30" i="66"/>
  <c r="Q28" i="66"/>
  <c r="P28" i="66" s="1"/>
  <c r="O28" i="66" s="1"/>
  <c r="Q26" i="66"/>
  <c r="P26" i="66" s="1"/>
  <c r="O26" i="66" s="1"/>
  <c r="Q24" i="66"/>
  <c r="P24" i="66"/>
  <c r="O24" i="66" s="1"/>
  <c r="Q22" i="66"/>
  <c r="P22" i="66"/>
  <c r="O22" i="66"/>
  <c r="E22" i="66"/>
  <c r="Q20" i="66"/>
  <c r="P20" i="66"/>
  <c r="O20" i="66" s="1"/>
  <c r="Q18" i="66"/>
  <c r="P18" i="66"/>
  <c r="O18" i="66"/>
  <c r="E18" i="66"/>
  <c r="Q16" i="66"/>
  <c r="P16" i="66"/>
  <c r="O16" i="66"/>
  <c r="G1" i="66"/>
  <c r="F1" i="66"/>
  <c r="D18" i="66" s="1"/>
  <c r="Q62" i="65"/>
  <c r="P62" i="65" s="1"/>
  <c r="O62" i="65" s="1"/>
  <c r="Q60" i="65"/>
  <c r="P60" i="65" s="1"/>
  <c r="O60" i="65" s="1"/>
  <c r="Q58" i="65"/>
  <c r="P58" i="65" s="1"/>
  <c r="O58" i="65" s="1"/>
  <c r="Q56" i="65"/>
  <c r="P56" i="65"/>
  <c r="O56" i="65" s="1"/>
  <c r="Q54" i="65"/>
  <c r="P54" i="65" s="1"/>
  <c r="O54" i="65" s="1"/>
  <c r="Q52" i="65"/>
  <c r="P52" i="65" s="1"/>
  <c r="O52" i="65" s="1"/>
  <c r="Q50" i="65"/>
  <c r="P50" i="65" s="1"/>
  <c r="O50" i="65" s="1"/>
  <c r="Q48" i="65"/>
  <c r="P48" i="65"/>
  <c r="O48" i="65"/>
  <c r="Q46" i="65"/>
  <c r="P46" i="65" s="1"/>
  <c r="O46" i="65" s="1"/>
  <c r="Q44" i="65"/>
  <c r="P44" i="65" s="1"/>
  <c r="O44" i="65" s="1"/>
  <c r="Q42" i="65"/>
  <c r="P42" i="65" s="1"/>
  <c r="O42" i="65" s="1"/>
  <c r="Q40" i="65"/>
  <c r="P40" i="65"/>
  <c r="O40" i="65"/>
  <c r="Q38" i="65"/>
  <c r="P38" i="65" s="1"/>
  <c r="O38" i="65" s="1"/>
  <c r="Q36" i="65"/>
  <c r="P36" i="65" s="1"/>
  <c r="O36" i="65" s="1"/>
  <c r="Q34" i="65"/>
  <c r="P34" i="65" s="1"/>
  <c r="O34" i="65" s="1"/>
  <c r="Q32" i="65"/>
  <c r="P32" i="65"/>
  <c r="O32" i="65"/>
  <c r="Q30" i="65"/>
  <c r="P30" i="65" s="1"/>
  <c r="O30" i="65" s="1"/>
  <c r="Q28" i="65"/>
  <c r="P28" i="65" s="1"/>
  <c r="O28" i="65" s="1"/>
  <c r="Q26" i="65"/>
  <c r="P26" i="65" s="1"/>
  <c r="O26" i="65" s="1"/>
  <c r="Q24" i="65"/>
  <c r="P24" i="65"/>
  <c r="O24" i="65"/>
  <c r="Q22" i="65"/>
  <c r="P22" i="65" s="1"/>
  <c r="O22" i="65" s="1"/>
  <c r="E22" i="65"/>
  <c r="Q20" i="65"/>
  <c r="P20" i="65"/>
  <c r="O20" i="65" s="1"/>
  <c r="Q18" i="65"/>
  <c r="P18" i="65"/>
  <c r="O18" i="65"/>
  <c r="E18" i="65"/>
  <c r="Q16" i="65"/>
  <c r="P16" i="65" s="1"/>
  <c r="O16" i="65" s="1"/>
  <c r="G1" i="65"/>
  <c r="F1" i="65"/>
  <c r="D18" i="65" s="1"/>
  <c r="Q62" i="64"/>
  <c r="P62" i="64" s="1"/>
  <c r="O62" i="64" s="1"/>
  <c r="Q60" i="64"/>
  <c r="P60" i="64" s="1"/>
  <c r="O60" i="64" s="1"/>
  <c r="Q58" i="64"/>
  <c r="P58" i="64" s="1"/>
  <c r="O58" i="64" s="1"/>
  <c r="Q56" i="64"/>
  <c r="P56" i="64" s="1"/>
  <c r="O56" i="64" s="1"/>
  <c r="Q54" i="64"/>
  <c r="P54" i="64" s="1"/>
  <c r="O54" i="64" s="1"/>
  <c r="Q52" i="64"/>
  <c r="P52" i="64" s="1"/>
  <c r="O52" i="64" s="1"/>
  <c r="Q50" i="64"/>
  <c r="P50" i="64" s="1"/>
  <c r="O50" i="64" s="1"/>
  <c r="Q48" i="64"/>
  <c r="P48" i="64" s="1"/>
  <c r="O48" i="64" s="1"/>
  <c r="Q46" i="64"/>
  <c r="P46" i="64" s="1"/>
  <c r="O46" i="64" s="1"/>
  <c r="Q44" i="64"/>
  <c r="P44" i="64" s="1"/>
  <c r="O44" i="64" s="1"/>
  <c r="Q42" i="64"/>
  <c r="P42" i="64" s="1"/>
  <c r="O42" i="64" s="1"/>
  <c r="Q40" i="64"/>
  <c r="P40" i="64" s="1"/>
  <c r="O40" i="64" s="1"/>
  <c r="Q38" i="64"/>
  <c r="P38" i="64" s="1"/>
  <c r="O38" i="64" s="1"/>
  <c r="Q36" i="64"/>
  <c r="P36" i="64" s="1"/>
  <c r="O36" i="64" s="1"/>
  <c r="Q34" i="64"/>
  <c r="P34" i="64" s="1"/>
  <c r="O34" i="64" s="1"/>
  <c r="Q32" i="64"/>
  <c r="P32" i="64" s="1"/>
  <c r="O32" i="64" s="1"/>
  <c r="Q30" i="64"/>
  <c r="P30" i="64" s="1"/>
  <c r="O30" i="64" s="1"/>
  <c r="Q28" i="64"/>
  <c r="P28" i="64" s="1"/>
  <c r="O28" i="64" s="1"/>
  <c r="Q26" i="64"/>
  <c r="P26" i="64" s="1"/>
  <c r="O26" i="64" s="1"/>
  <c r="Q24" i="64"/>
  <c r="P24" i="64" s="1"/>
  <c r="O24" i="64" s="1"/>
  <c r="Q22" i="64"/>
  <c r="P22" i="64" s="1"/>
  <c r="O22" i="64" s="1"/>
  <c r="E22" i="64"/>
  <c r="Q20" i="64"/>
  <c r="P20" i="64"/>
  <c r="O20" i="64" s="1"/>
  <c r="Q18" i="64"/>
  <c r="P18" i="64"/>
  <c r="O18" i="64" s="1"/>
  <c r="E18" i="64"/>
  <c r="Q16" i="64"/>
  <c r="P16" i="64"/>
  <c r="O16" i="64" s="1"/>
  <c r="G1" i="64"/>
  <c r="F1" i="64"/>
  <c r="D22" i="64" s="1"/>
  <c r="Q62" i="63"/>
  <c r="P62" i="63" s="1"/>
  <c r="O62" i="63" s="1"/>
  <c r="Q60" i="63"/>
  <c r="P60" i="63"/>
  <c r="O60" i="63"/>
  <c r="Q58" i="63"/>
  <c r="P58" i="63"/>
  <c r="O58" i="63"/>
  <c r="Q56" i="63"/>
  <c r="P56" i="63" s="1"/>
  <c r="O56" i="63" s="1"/>
  <c r="Q54" i="63"/>
  <c r="P54" i="63" s="1"/>
  <c r="O54" i="63" s="1"/>
  <c r="Q52" i="63"/>
  <c r="P52" i="63"/>
  <c r="O52" i="63"/>
  <c r="Q50" i="63"/>
  <c r="P50" i="63"/>
  <c r="O50" i="63"/>
  <c r="Q48" i="63"/>
  <c r="P48" i="63" s="1"/>
  <c r="O48" i="63" s="1"/>
  <c r="Q46" i="63"/>
  <c r="P46" i="63" s="1"/>
  <c r="O46" i="63" s="1"/>
  <c r="Q44" i="63"/>
  <c r="P44" i="63"/>
  <c r="O44" i="63"/>
  <c r="Q42" i="63"/>
  <c r="P42" i="63"/>
  <c r="O42" i="63"/>
  <c r="Q40" i="63"/>
  <c r="P40" i="63" s="1"/>
  <c r="O40" i="63" s="1"/>
  <c r="Q38" i="63"/>
  <c r="P38" i="63" s="1"/>
  <c r="O38" i="63" s="1"/>
  <c r="Q36" i="63"/>
  <c r="P36" i="63"/>
  <c r="O36" i="63"/>
  <c r="Q34" i="63"/>
  <c r="P34" i="63"/>
  <c r="O34" i="63"/>
  <c r="Q32" i="63"/>
  <c r="P32" i="63" s="1"/>
  <c r="O32" i="63" s="1"/>
  <c r="Q30" i="63"/>
  <c r="P30" i="63" s="1"/>
  <c r="O30" i="63" s="1"/>
  <c r="Q28" i="63"/>
  <c r="P28" i="63"/>
  <c r="O28" i="63"/>
  <c r="Q26" i="63"/>
  <c r="P26" i="63" s="1"/>
  <c r="O26" i="63" s="1"/>
  <c r="Q24" i="63"/>
  <c r="P24" i="63" s="1"/>
  <c r="O24" i="63" s="1"/>
  <c r="Q22" i="63"/>
  <c r="P22" i="63" s="1"/>
  <c r="O22" i="63" s="1"/>
  <c r="E22" i="63"/>
  <c r="Q20" i="63"/>
  <c r="P20" i="63"/>
  <c r="O20" i="63"/>
  <c r="Q18" i="63"/>
  <c r="P18" i="63"/>
  <c r="O18" i="63" s="1"/>
  <c r="E18" i="63"/>
  <c r="Q16" i="63"/>
  <c r="P16" i="63" s="1"/>
  <c r="O16" i="63" s="1"/>
  <c r="G1" i="63"/>
  <c r="F1" i="63"/>
  <c r="Q62" i="62"/>
  <c r="P62" i="62" s="1"/>
  <c r="O62" i="62" s="1"/>
  <c r="Q60" i="62"/>
  <c r="P60" i="62" s="1"/>
  <c r="O60" i="62" s="1"/>
  <c r="Q58" i="62"/>
  <c r="P58" i="62"/>
  <c r="O58" i="62" s="1"/>
  <c r="Q56" i="62"/>
  <c r="P56" i="62"/>
  <c r="O56" i="62" s="1"/>
  <c r="Q54" i="62"/>
  <c r="P54" i="62" s="1"/>
  <c r="O54" i="62" s="1"/>
  <c r="Q52" i="62"/>
  <c r="P52" i="62" s="1"/>
  <c r="O52" i="62" s="1"/>
  <c r="Q50" i="62"/>
  <c r="P50" i="62"/>
  <c r="O50" i="62" s="1"/>
  <c r="Q48" i="62"/>
  <c r="P48" i="62"/>
  <c r="O48" i="62"/>
  <c r="Q46" i="62"/>
  <c r="P46" i="62" s="1"/>
  <c r="O46" i="62" s="1"/>
  <c r="Q44" i="62"/>
  <c r="P44" i="62" s="1"/>
  <c r="O44" i="62" s="1"/>
  <c r="Q42" i="62"/>
  <c r="P42" i="62"/>
  <c r="O42" i="62" s="1"/>
  <c r="Q40" i="62"/>
  <c r="P40" i="62"/>
  <c r="O40" i="62" s="1"/>
  <c r="Q38" i="62"/>
  <c r="P38" i="62" s="1"/>
  <c r="O38" i="62" s="1"/>
  <c r="Q36" i="62"/>
  <c r="P36" i="62" s="1"/>
  <c r="O36" i="62" s="1"/>
  <c r="Q34" i="62"/>
  <c r="P34" i="62"/>
  <c r="O34" i="62" s="1"/>
  <c r="Q32" i="62"/>
  <c r="P32" i="62"/>
  <c r="O32" i="62"/>
  <c r="Q30" i="62"/>
  <c r="P30" i="62" s="1"/>
  <c r="O30" i="62" s="1"/>
  <c r="Q28" i="62"/>
  <c r="P28" i="62" s="1"/>
  <c r="O28" i="62" s="1"/>
  <c r="Q26" i="62"/>
  <c r="P26" i="62"/>
  <c r="O26" i="62" s="1"/>
  <c r="Q24" i="62"/>
  <c r="P24" i="62"/>
  <c r="O24" i="62"/>
  <c r="Q22" i="62"/>
  <c r="P22" i="62" s="1"/>
  <c r="O22" i="62" s="1"/>
  <c r="E22" i="62"/>
  <c r="Q20" i="62"/>
  <c r="P20" i="62"/>
  <c r="O20" i="62"/>
  <c r="Q18" i="62"/>
  <c r="P18" i="62" s="1"/>
  <c r="O18" i="62" s="1"/>
  <c r="E18" i="62"/>
  <c r="Q16" i="62"/>
  <c r="P16" i="62"/>
  <c r="O16" i="62"/>
  <c r="G1" i="62"/>
  <c r="F1" i="62"/>
  <c r="D22" i="62" s="1"/>
  <c r="Q62" i="61"/>
  <c r="P62" i="61" s="1"/>
  <c r="O62" i="61" s="1"/>
  <c r="Q60" i="61"/>
  <c r="P60" i="61" s="1"/>
  <c r="O60" i="61" s="1"/>
  <c r="Q58" i="61"/>
  <c r="P58" i="61"/>
  <c r="O58" i="61" s="1"/>
  <c r="Q56" i="61"/>
  <c r="P56" i="61"/>
  <c r="O56" i="61"/>
  <c r="Q54" i="61"/>
  <c r="P54" i="61" s="1"/>
  <c r="O54" i="61" s="1"/>
  <c r="Q52" i="61"/>
  <c r="P52" i="61" s="1"/>
  <c r="O52" i="61" s="1"/>
  <c r="Q50" i="61"/>
  <c r="P50" i="61"/>
  <c r="O50" i="61" s="1"/>
  <c r="Q48" i="61"/>
  <c r="P48" i="61"/>
  <c r="O48" i="61"/>
  <c r="Q46" i="61"/>
  <c r="P46" i="61" s="1"/>
  <c r="O46" i="61" s="1"/>
  <c r="Q44" i="61"/>
  <c r="P44" i="61" s="1"/>
  <c r="O44" i="61" s="1"/>
  <c r="Q42" i="61"/>
  <c r="P42" i="61" s="1"/>
  <c r="O42" i="61" s="1"/>
  <c r="Q40" i="61"/>
  <c r="P40" i="61"/>
  <c r="O40" i="61"/>
  <c r="Q38" i="61"/>
  <c r="P38" i="61" s="1"/>
  <c r="O38" i="61" s="1"/>
  <c r="Q36" i="61"/>
  <c r="P36" i="61" s="1"/>
  <c r="O36" i="61" s="1"/>
  <c r="Q34" i="61"/>
  <c r="P34" i="61"/>
  <c r="O34" i="61" s="1"/>
  <c r="Q32" i="61"/>
  <c r="P32" i="61"/>
  <c r="O32" i="61"/>
  <c r="Q30" i="61"/>
  <c r="P30" i="61" s="1"/>
  <c r="O30" i="61" s="1"/>
  <c r="Q28" i="61"/>
  <c r="P28" i="61" s="1"/>
  <c r="O28" i="61" s="1"/>
  <c r="Q26" i="61"/>
  <c r="P26" i="61"/>
  <c r="O26" i="61" s="1"/>
  <c r="Q24" i="61"/>
  <c r="P24" i="61"/>
  <c r="O24" i="61"/>
  <c r="Q22" i="61"/>
  <c r="P22" i="61" s="1"/>
  <c r="O22" i="61" s="1"/>
  <c r="E22" i="61"/>
  <c r="Q20" i="61"/>
  <c r="P20" i="61"/>
  <c r="O20" i="61"/>
  <c r="Q18" i="61"/>
  <c r="P18" i="61" s="1"/>
  <c r="O18" i="61" s="1"/>
  <c r="E18" i="61"/>
  <c r="Q16" i="61"/>
  <c r="P16" i="61"/>
  <c r="O16" i="61"/>
  <c r="G1" i="61"/>
  <c r="F1" i="61"/>
  <c r="D22" i="61" s="1"/>
  <c r="Q62" i="60"/>
  <c r="P62" i="60" s="1"/>
  <c r="O62" i="60" s="1"/>
  <c r="Q60" i="60"/>
  <c r="P60" i="60" s="1"/>
  <c r="O60" i="60" s="1"/>
  <c r="Q58" i="60"/>
  <c r="P58" i="60"/>
  <c r="O58" i="60" s="1"/>
  <c r="Q56" i="60"/>
  <c r="P56" i="60"/>
  <c r="O56" i="60"/>
  <c r="Q54" i="60"/>
  <c r="P54" i="60" s="1"/>
  <c r="O54" i="60" s="1"/>
  <c r="Q52" i="60"/>
  <c r="P52" i="60" s="1"/>
  <c r="O52" i="60" s="1"/>
  <c r="Q50" i="60"/>
  <c r="P50" i="60"/>
  <c r="O50" i="60" s="1"/>
  <c r="Q48" i="60"/>
  <c r="P48" i="60"/>
  <c r="O48" i="60"/>
  <c r="Q46" i="60"/>
  <c r="P46" i="60" s="1"/>
  <c r="O46" i="60" s="1"/>
  <c r="Q44" i="60"/>
  <c r="P44" i="60" s="1"/>
  <c r="O44" i="60" s="1"/>
  <c r="Q42" i="60"/>
  <c r="P42" i="60"/>
  <c r="O42" i="60" s="1"/>
  <c r="Q40" i="60"/>
  <c r="P40" i="60"/>
  <c r="O40" i="60"/>
  <c r="Q38" i="60"/>
  <c r="P38" i="60" s="1"/>
  <c r="O38" i="60" s="1"/>
  <c r="Q36" i="60"/>
  <c r="P36" i="60" s="1"/>
  <c r="O36" i="60" s="1"/>
  <c r="Q34" i="60"/>
  <c r="P34" i="60"/>
  <c r="O34" i="60" s="1"/>
  <c r="Q32" i="60"/>
  <c r="P32" i="60"/>
  <c r="O32" i="60"/>
  <c r="Q30" i="60"/>
  <c r="P30" i="60" s="1"/>
  <c r="O30" i="60" s="1"/>
  <c r="Q28" i="60"/>
  <c r="P28" i="60" s="1"/>
  <c r="O28" i="60" s="1"/>
  <c r="Q26" i="60"/>
  <c r="P26" i="60"/>
  <c r="O26" i="60" s="1"/>
  <c r="Q24" i="60"/>
  <c r="P24" i="60"/>
  <c r="O24" i="60"/>
  <c r="Q22" i="60"/>
  <c r="P22" i="60" s="1"/>
  <c r="O22" i="60" s="1"/>
  <c r="E22" i="60"/>
  <c r="D22" i="60"/>
  <c r="Q20" i="60"/>
  <c r="P20" i="60"/>
  <c r="O20" i="60"/>
  <c r="Q18" i="60"/>
  <c r="P18" i="60" s="1"/>
  <c r="O18" i="60" s="1"/>
  <c r="E18" i="60"/>
  <c r="D18" i="60"/>
  <c r="Q16" i="60"/>
  <c r="P16" i="60"/>
  <c r="O16" i="60"/>
  <c r="F14" i="60"/>
  <c r="G1" i="60"/>
  <c r="F1" i="60"/>
  <c r="F14" i="67" l="1"/>
  <c r="D22" i="67"/>
  <c r="F14" i="66"/>
  <c r="D22" i="66"/>
  <c r="F14" i="65"/>
  <c r="D22" i="65"/>
  <c r="D18" i="64"/>
  <c r="F14" i="64"/>
  <c r="D22" i="63"/>
  <c r="D18" i="63"/>
  <c r="F14" i="63"/>
  <c r="F14" i="62"/>
  <c r="D18" i="62"/>
  <c r="F14" i="61"/>
  <c r="D18" i="61"/>
  <c r="Q62" i="59"/>
  <c r="P62" i="59" s="1"/>
  <c r="O62" i="59" s="1"/>
  <c r="Q60" i="59"/>
  <c r="P60" i="59" s="1"/>
  <c r="O60" i="59" s="1"/>
  <c r="Q58" i="59"/>
  <c r="P58" i="59"/>
  <c r="O58" i="59" s="1"/>
  <c r="Q56" i="59"/>
  <c r="P56" i="59"/>
  <c r="O56" i="59"/>
  <c r="Q54" i="59"/>
  <c r="P54" i="59" s="1"/>
  <c r="O54" i="59" s="1"/>
  <c r="Q52" i="59"/>
  <c r="P52" i="59" s="1"/>
  <c r="O52" i="59" s="1"/>
  <c r="Q50" i="59"/>
  <c r="P50" i="59"/>
  <c r="O50" i="59" s="1"/>
  <c r="Q48" i="59"/>
  <c r="P48" i="59"/>
  <c r="O48" i="59"/>
  <c r="Q46" i="59"/>
  <c r="P46" i="59" s="1"/>
  <c r="O46" i="59" s="1"/>
  <c r="Q44" i="59"/>
  <c r="P44" i="59" s="1"/>
  <c r="O44" i="59" s="1"/>
  <c r="Q42" i="59"/>
  <c r="P42" i="59"/>
  <c r="O42" i="59" s="1"/>
  <c r="Q40" i="59"/>
  <c r="P40" i="59" s="1"/>
  <c r="O40" i="59" s="1"/>
  <c r="Q38" i="59"/>
  <c r="P38" i="59" s="1"/>
  <c r="O38" i="59" s="1"/>
  <c r="Q36" i="59"/>
  <c r="P36" i="59" s="1"/>
  <c r="O36" i="59" s="1"/>
  <c r="Q34" i="59"/>
  <c r="P34" i="59"/>
  <c r="O34" i="59" s="1"/>
  <c r="Q32" i="59"/>
  <c r="P32" i="59"/>
  <c r="O32" i="59"/>
  <c r="Q30" i="59"/>
  <c r="P30" i="59"/>
  <c r="O30" i="59"/>
  <c r="Q28" i="59"/>
  <c r="P28" i="59" s="1"/>
  <c r="O28" i="59" s="1"/>
  <c r="Q26" i="59"/>
  <c r="P26" i="59"/>
  <c r="O26" i="59" s="1"/>
  <c r="Q24" i="59"/>
  <c r="P24" i="59"/>
  <c r="O24" i="59"/>
  <c r="Q22" i="59"/>
  <c r="P22" i="59"/>
  <c r="O22" i="59"/>
  <c r="E22" i="59"/>
  <c r="Q20" i="59"/>
  <c r="P20" i="59"/>
  <c r="O20" i="59"/>
  <c r="Q18" i="59"/>
  <c r="P18" i="59"/>
  <c r="O18" i="59"/>
  <c r="E18" i="59"/>
  <c r="Q16" i="59"/>
  <c r="P16" i="59"/>
  <c r="O16" i="59"/>
  <c r="G1" i="59"/>
  <c r="F1" i="59"/>
  <c r="D22" i="59" s="1"/>
  <c r="Q62" i="58"/>
  <c r="P62" i="58" s="1"/>
  <c r="O62" i="58" s="1"/>
  <c r="Q60" i="58"/>
  <c r="P60" i="58"/>
  <c r="O60" i="58" s="1"/>
  <c r="Q58" i="58"/>
  <c r="P58" i="58" s="1"/>
  <c r="O58" i="58" s="1"/>
  <c r="Q56" i="58"/>
  <c r="P56" i="58"/>
  <c r="O56" i="58" s="1"/>
  <c r="Q54" i="58"/>
  <c r="P54" i="58" s="1"/>
  <c r="O54" i="58" s="1"/>
  <c r="Q52" i="58"/>
  <c r="P52" i="58"/>
  <c r="O52" i="58" s="1"/>
  <c r="Q50" i="58"/>
  <c r="P50" i="58" s="1"/>
  <c r="O50" i="58" s="1"/>
  <c r="Q48" i="58"/>
  <c r="P48" i="58"/>
  <c r="O48" i="58" s="1"/>
  <c r="Q46" i="58"/>
  <c r="P46" i="58" s="1"/>
  <c r="O46" i="58" s="1"/>
  <c r="Q44" i="58"/>
  <c r="P44" i="58"/>
  <c r="O44" i="58" s="1"/>
  <c r="Q42" i="58"/>
  <c r="P42" i="58" s="1"/>
  <c r="O42" i="58" s="1"/>
  <c r="Q40" i="58"/>
  <c r="P40" i="58"/>
  <c r="O40" i="58" s="1"/>
  <c r="Q38" i="58"/>
  <c r="P38" i="58" s="1"/>
  <c r="O38" i="58" s="1"/>
  <c r="Q36" i="58"/>
  <c r="P36" i="58" s="1"/>
  <c r="O36" i="58" s="1"/>
  <c r="Q34" i="58"/>
  <c r="P34" i="58" s="1"/>
  <c r="O34" i="58" s="1"/>
  <c r="Q32" i="58"/>
  <c r="P32" i="58"/>
  <c r="O32" i="58" s="1"/>
  <c r="Q30" i="58"/>
  <c r="P30" i="58" s="1"/>
  <c r="O30" i="58" s="1"/>
  <c r="Q28" i="58"/>
  <c r="P28" i="58"/>
  <c r="O28" i="58" s="1"/>
  <c r="Q26" i="58"/>
  <c r="P26" i="58" s="1"/>
  <c r="O26" i="58" s="1"/>
  <c r="Q24" i="58"/>
  <c r="P24" i="58"/>
  <c r="O24" i="58" s="1"/>
  <c r="Q22" i="58"/>
  <c r="P22" i="58" s="1"/>
  <c r="O22" i="58" s="1"/>
  <c r="E22" i="58"/>
  <c r="Q20" i="58"/>
  <c r="P20" i="58"/>
  <c r="O20" i="58" s="1"/>
  <c r="Q18" i="58"/>
  <c r="P18" i="58" s="1"/>
  <c r="O18" i="58" s="1"/>
  <c r="E18" i="58"/>
  <c r="Q16" i="58"/>
  <c r="P16" i="58"/>
  <c r="O16" i="58" s="1"/>
  <c r="F14" i="58"/>
  <c r="G1" i="58"/>
  <c r="F1" i="58"/>
  <c r="D18" i="58" s="1"/>
  <c r="Q62" i="57"/>
  <c r="P62" i="57" s="1"/>
  <c r="O62" i="57" s="1"/>
  <c r="Q60" i="57"/>
  <c r="P60" i="57" s="1"/>
  <c r="O60" i="57" s="1"/>
  <c r="Q58" i="57"/>
  <c r="P58" i="57"/>
  <c r="O58" i="57" s="1"/>
  <c r="Q56" i="57"/>
  <c r="P56" i="57"/>
  <c r="O56" i="57"/>
  <c r="Q54" i="57"/>
  <c r="P54" i="57" s="1"/>
  <c r="O54" i="57" s="1"/>
  <c r="Q52" i="57"/>
  <c r="P52" i="57" s="1"/>
  <c r="O52" i="57" s="1"/>
  <c r="Q50" i="57"/>
  <c r="P50" i="57"/>
  <c r="O50" i="57" s="1"/>
  <c r="Q48" i="57"/>
  <c r="P48" i="57"/>
  <c r="O48" i="57"/>
  <c r="Q46" i="57"/>
  <c r="P46" i="57" s="1"/>
  <c r="O46" i="57" s="1"/>
  <c r="Q44" i="57"/>
  <c r="P44" i="57" s="1"/>
  <c r="O44" i="57" s="1"/>
  <c r="Q42" i="57"/>
  <c r="P42" i="57"/>
  <c r="O42" i="57" s="1"/>
  <c r="Q40" i="57"/>
  <c r="P40" i="57"/>
  <c r="O40" i="57"/>
  <c r="Q38" i="57"/>
  <c r="P38" i="57" s="1"/>
  <c r="O38" i="57" s="1"/>
  <c r="Q36" i="57"/>
  <c r="P36" i="57" s="1"/>
  <c r="O36" i="57" s="1"/>
  <c r="Q34" i="57"/>
  <c r="P34" i="57" s="1"/>
  <c r="O34" i="57" s="1"/>
  <c r="Q32" i="57"/>
  <c r="P32" i="57"/>
  <c r="O32" i="57"/>
  <c r="Q30" i="57"/>
  <c r="P30" i="57" s="1"/>
  <c r="O30" i="57" s="1"/>
  <c r="Q28" i="57"/>
  <c r="P28" i="57" s="1"/>
  <c r="O28" i="57" s="1"/>
  <c r="Q26" i="57"/>
  <c r="P26" i="57"/>
  <c r="O26" i="57" s="1"/>
  <c r="Q24" i="57"/>
  <c r="P24" i="57"/>
  <c r="O24" i="57"/>
  <c r="Q22" i="57"/>
  <c r="P22" i="57" s="1"/>
  <c r="O22" i="57" s="1"/>
  <c r="E22" i="57"/>
  <c r="Q20" i="57"/>
  <c r="P20" i="57"/>
  <c r="O20" i="57"/>
  <c r="Q18" i="57"/>
  <c r="P18" i="57" s="1"/>
  <c r="O18" i="57" s="1"/>
  <c r="E18" i="57"/>
  <c r="Q16" i="57"/>
  <c r="P16" i="57"/>
  <c r="O16" i="57"/>
  <c r="G1" i="57"/>
  <c r="F1" i="57"/>
  <c r="D22" i="57" s="1"/>
  <c r="Q62" i="56"/>
  <c r="P62" i="56" s="1"/>
  <c r="O62" i="56" s="1"/>
  <c r="Q60" i="56"/>
  <c r="P60" i="56" s="1"/>
  <c r="O60" i="56" s="1"/>
  <c r="Q58" i="56"/>
  <c r="P58" i="56"/>
  <c r="O58" i="56" s="1"/>
  <c r="Q56" i="56"/>
  <c r="P56" i="56" s="1"/>
  <c r="O56" i="56" s="1"/>
  <c r="Q54" i="56"/>
  <c r="P54" i="56" s="1"/>
  <c r="O54" i="56" s="1"/>
  <c r="Q52" i="56"/>
  <c r="P52" i="56" s="1"/>
  <c r="O52" i="56" s="1"/>
  <c r="Q50" i="56"/>
  <c r="P50" i="56"/>
  <c r="O50" i="56" s="1"/>
  <c r="Q48" i="56"/>
  <c r="P48" i="56"/>
  <c r="O48" i="56"/>
  <c r="Q46" i="56"/>
  <c r="P46" i="56" s="1"/>
  <c r="O46" i="56" s="1"/>
  <c r="Q44" i="56"/>
  <c r="P44" i="56" s="1"/>
  <c r="O44" i="56" s="1"/>
  <c r="Q42" i="56"/>
  <c r="P42" i="56"/>
  <c r="O42" i="56" s="1"/>
  <c r="Q40" i="56"/>
  <c r="P40" i="56"/>
  <c r="O40" i="56"/>
  <c r="Q38" i="56"/>
  <c r="P38" i="56" s="1"/>
  <c r="O38" i="56" s="1"/>
  <c r="Q36" i="56"/>
  <c r="P36" i="56" s="1"/>
  <c r="O36" i="56" s="1"/>
  <c r="Q34" i="56"/>
  <c r="P34" i="56"/>
  <c r="O34" i="56" s="1"/>
  <c r="Q32" i="56"/>
  <c r="P32" i="56" s="1"/>
  <c r="O32" i="56" s="1"/>
  <c r="Q30" i="56"/>
  <c r="P30" i="56" s="1"/>
  <c r="O30" i="56" s="1"/>
  <c r="Q28" i="56"/>
  <c r="P28" i="56" s="1"/>
  <c r="O28" i="56" s="1"/>
  <c r="Q26" i="56"/>
  <c r="P26" i="56"/>
  <c r="O26" i="56" s="1"/>
  <c r="Q24" i="56"/>
  <c r="P24" i="56"/>
  <c r="O24" i="56"/>
  <c r="Q22" i="56"/>
  <c r="P22" i="56" s="1"/>
  <c r="O22" i="56" s="1"/>
  <c r="E22" i="56"/>
  <c r="Q20" i="56"/>
  <c r="P20" i="56"/>
  <c r="O20" i="56"/>
  <c r="Q18" i="56"/>
  <c r="P18" i="56" s="1"/>
  <c r="O18" i="56" s="1"/>
  <c r="E18" i="56"/>
  <c r="Q16" i="56"/>
  <c r="P16" i="56"/>
  <c r="O16" i="56"/>
  <c r="G1" i="56"/>
  <c r="F1" i="56"/>
  <c r="D22" i="56" s="1"/>
  <c r="Q62" i="55"/>
  <c r="P62" i="55" s="1"/>
  <c r="O62" i="55" s="1"/>
  <c r="Q60" i="55"/>
  <c r="P60" i="55" s="1"/>
  <c r="O60" i="55" s="1"/>
  <c r="Q58" i="55"/>
  <c r="P58" i="55" s="1"/>
  <c r="O58" i="55" s="1"/>
  <c r="Q56" i="55"/>
  <c r="P56" i="55"/>
  <c r="O56" i="55" s="1"/>
  <c r="Q54" i="55"/>
  <c r="P54" i="55" s="1"/>
  <c r="O54" i="55" s="1"/>
  <c r="Q52" i="55"/>
  <c r="P52" i="55"/>
  <c r="O52" i="55" s="1"/>
  <c r="Q50" i="55"/>
  <c r="P50" i="55" s="1"/>
  <c r="O50" i="55" s="1"/>
  <c r="Q48" i="55"/>
  <c r="P48" i="55"/>
  <c r="O48" i="55" s="1"/>
  <c r="Q46" i="55"/>
  <c r="P46" i="55" s="1"/>
  <c r="O46" i="55" s="1"/>
  <c r="Q44" i="55"/>
  <c r="P44" i="55"/>
  <c r="O44" i="55" s="1"/>
  <c r="Q42" i="55"/>
  <c r="P42" i="55" s="1"/>
  <c r="O42" i="55" s="1"/>
  <c r="Q40" i="55"/>
  <c r="P40" i="55"/>
  <c r="O40" i="55" s="1"/>
  <c r="Q38" i="55"/>
  <c r="P38" i="55" s="1"/>
  <c r="O38" i="55" s="1"/>
  <c r="Q36" i="55"/>
  <c r="P36" i="55"/>
  <c r="O36" i="55" s="1"/>
  <c r="Q34" i="55"/>
  <c r="P34" i="55" s="1"/>
  <c r="O34" i="55" s="1"/>
  <c r="Q32" i="55"/>
  <c r="P32" i="55"/>
  <c r="O32" i="55" s="1"/>
  <c r="Q30" i="55"/>
  <c r="P30" i="55" s="1"/>
  <c r="O30" i="55" s="1"/>
  <c r="Q28" i="55"/>
  <c r="P28" i="55"/>
  <c r="O28" i="55" s="1"/>
  <c r="Q26" i="55"/>
  <c r="P26" i="55" s="1"/>
  <c r="O26" i="55" s="1"/>
  <c r="Q24" i="55"/>
  <c r="P24" i="55"/>
  <c r="O24" i="55" s="1"/>
  <c r="Q22" i="55"/>
  <c r="P22" i="55" s="1"/>
  <c r="O22" i="55" s="1"/>
  <c r="E22" i="55"/>
  <c r="Q20" i="55"/>
  <c r="P20" i="55"/>
  <c r="O20" i="55" s="1"/>
  <c r="Q18" i="55"/>
  <c r="P18" i="55" s="1"/>
  <c r="O18" i="55" s="1"/>
  <c r="E18" i="55"/>
  <c r="Q16" i="55"/>
  <c r="P16" i="55"/>
  <c r="O16" i="55" s="1"/>
  <c r="G1" i="55"/>
  <c r="F1" i="55"/>
  <c r="D22" i="55" s="1"/>
  <c r="F14" i="59" l="1"/>
  <c r="D18" i="59"/>
  <c r="D22" i="58"/>
  <c r="F14" i="57"/>
  <c r="D18" i="57"/>
  <c r="F14" i="56"/>
  <c r="D18" i="56"/>
  <c r="F14" i="55"/>
  <c r="D18" i="55"/>
  <c r="Q62" i="54"/>
  <c r="P62" i="54" s="1"/>
  <c r="O62" i="54" s="1"/>
  <c r="Q60" i="54"/>
  <c r="P60" i="54" s="1"/>
  <c r="O60" i="54" s="1"/>
  <c r="Q58" i="54"/>
  <c r="P58" i="54"/>
  <c r="O58" i="54" s="1"/>
  <c r="Q56" i="54"/>
  <c r="P56" i="54"/>
  <c r="O56" i="54"/>
  <c r="Q54" i="54"/>
  <c r="P54" i="54" s="1"/>
  <c r="O54" i="54" s="1"/>
  <c r="Q52" i="54"/>
  <c r="P52" i="54" s="1"/>
  <c r="O52" i="54" s="1"/>
  <c r="Q50" i="54"/>
  <c r="P50" i="54"/>
  <c r="O50" i="54" s="1"/>
  <c r="Q48" i="54"/>
  <c r="P48" i="54"/>
  <c r="O48" i="54" s="1"/>
  <c r="Q46" i="54"/>
  <c r="P46" i="54" s="1"/>
  <c r="O46" i="54" s="1"/>
  <c r="Q44" i="54"/>
  <c r="P44" i="54" s="1"/>
  <c r="O44" i="54" s="1"/>
  <c r="Q42" i="54"/>
  <c r="P42" i="54"/>
  <c r="O42" i="54" s="1"/>
  <c r="Q40" i="54"/>
  <c r="P40" i="54"/>
  <c r="O40" i="54" s="1"/>
  <c r="Q38" i="54"/>
  <c r="P38" i="54" s="1"/>
  <c r="O38" i="54" s="1"/>
  <c r="Q36" i="54"/>
  <c r="P36" i="54" s="1"/>
  <c r="O36" i="54" s="1"/>
  <c r="Q34" i="54"/>
  <c r="P34" i="54"/>
  <c r="O34" i="54" s="1"/>
  <c r="Q32" i="54"/>
  <c r="P32" i="54"/>
  <c r="O32" i="54"/>
  <c r="Q30" i="54"/>
  <c r="P30" i="54" s="1"/>
  <c r="O30" i="54" s="1"/>
  <c r="Q28" i="54"/>
  <c r="P28" i="54" s="1"/>
  <c r="O28" i="54" s="1"/>
  <c r="Q26" i="54"/>
  <c r="P26" i="54"/>
  <c r="O26" i="54" s="1"/>
  <c r="Q24" i="54"/>
  <c r="P24" i="54"/>
  <c r="O24" i="54"/>
  <c r="Q22" i="54"/>
  <c r="P22" i="54"/>
  <c r="O22" i="54"/>
  <c r="E22" i="54"/>
  <c r="Q20" i="54"/>
  <c r="P20" i="54"/>
  <c r="O20" i="54"/>
  <c r="Q18" i="54"/>
  <c r="P18" i="54"/>
  <c r="O18" i="54"/>
  <c r="E18" i="54"/>
  <c r="Q16" i="54"/>
  <c r="P16" i="54"/>
  <c r="O16" i="54"/>
  <c r="G1" i="54"/>
  <c r="F1" i="54"/>
  <c r="D22" i="54" s="1"/>
  <c r="Q62" i="53"/>
  <c r="P62" i="53" s="1"/>
  <c r="O62" i="53" s="1"/>
  <c r="Q60" i="53"/>
  <c r="P60" i="53"/>
  <c r="O60" i="53" s="1"/>
  <c r="Q58" i="53"/>
  <c r="P58" i="53" s="1"/>
  <c r="O58" i="53" s="1"/>
  <c r="Q56" i="53"/>
  <c r="P56" i="53"/>
  <c r="O56" i="53" s="1"/>
  <c r="Q54" i="53"/>
  <c r="P54" i="53"/>
  <c r="O54" i="53"/>
  <c r="Q52" i="53"/>
  <c r="P52" i="53"/>
  <c r="O52" i="53" s="1"/>
  <c r="Q50" i="53"/>
  <c r="P50" i="53" s="1"/>
  <c r="O50" i="53" s="1"/>
  <c r="Q48" i="53"/>
  <c r="P48" i="53"/>
  <c r="O48" i="53" s="1"/>
  <c r="Q46" i="53"/>
  <c r="P46" i="53" s="1"/>
  <c r="O46" i="53" s="1"/>
  <c r="Q44" i="53"/>
  <c r="P44" i="53"/>
  <c r="O44" i="53" s="1"/>
  <c r="Q42" i="53"/>
  <c r="P42" i="53" s="1"/>
  <c r="O42" i="53" s="1"/>
  <c r="Q40" i="53"/>
  <c r="P40" i="53"/>
  <c r="O40" i="53" s="1"/>
  <c r="Q38" i="53"/>
  <c r="P38" i="53" s="1"/>
  <c r="O38" i="53" s="1"/>
  <c r="Q36" i="53"/>
  <c r="P36" i="53"/>
  <c r="O36" i="53" s="1"/>
  <c r="Q34" i="53"/>
  <c r="P34" i="53" s="1"/>
  <c r="O34" i="53" s="1"/>
  <c r="Q32" i="53"/>
  <c r="P32" i="53"/>
  <c r="O32" i="53" s="1"/>
  <c r="Q30" i="53"/>
  <c r="P30" i="53" s="1"/>
  <c r="O30" i="53" s="1"/>
  <c r="Q28" i="53"/>
  <c r="P28" i="53"/>
  <c r="O28" i="53" s="1"/>
  <c r="Q26" i="53"/>
  <c r="P26" i="53" s="1"/>
  <c r="O26" i="53" s="1"/>
  <c r="Q24" i="53"/>
  <c r="P24" i="53"/>
  <c r="O24" i="53" s="1"/>
  <c r="Q22" i="53"/>
  <c r="P22" i="53" s="1"/>
  <c r="O22" i="53" s="1"/>
  <c r="E22" i="53"/>
  <c r="Q20" i="53"/>
  <c r="P20" i="53"/>
  <c r="O20" i="53" s="1"/>
  <c r="Q18" i="53"/>
  <c r="P18" i="53" s="1"/>
  <c r="O18" i="53" s="1"/>
  <c r="E18" i="53"/>
  <c r="Q16" i="53"/>
  <c r="P16" i="53"/>
  <c r="O16" i="53" s="1"/>
  <c r="G1" i="53"/>
  <c r="F1" i="53"/>
  <c r="D22" i="53" s="1"/>
  <c r="Q62" i="52"/>
  <c r="P62" i="52" s="1"/>
  <c r="O62" i="52" s="1"/>
  <c r="Q60" i="52"/>
  <c r="P60" i="52"/>
  <c r="O60" i="52" s="1"/>
  <c r="Q58" i="52"/>
  <c r="P58" i="52"/>
  <c r="O58" i="52" s="1"/>
  <c r="Q56" i="52"/>
  <c r="P56" i="52" s="1"/>
  <c r="O56" i="52" s="1"/>
  <c r="Q54" i="52"/>
  <c r="P54" i="52" s="1"/>
  <c r="O54" i="52" s="1"/>
  <c r="Q52" i="52"/>
  <c r="P52" i="52"/>
  <c r="O52" i="52" s="1"/>
  <c r="Q50" i="52"/>
  <c r="P50" i="52"/>
  <c r="O50" i="52"/>
  <c r="Q48" i="52"/>
  <c r="P48" i="52" s="1"/>
  <c r="O48" i="52" s="1"/>
  <c r="Q46" i="52"/>
  <c r="P46" i="52" s="1"/>
  <c r="O46" i="52" s="1"/>
  <c r="Q44" i="52"/>
  <c r="P44" i="52"/>
  <c r="O44" i="52" s="1"/>
  <c r="Q42" i="52"/>
  <c r="P42" i="52"/>
  <c r="O42" i="52"/>
  <c r="Q40" i="52"/>
  <c r="P40" i="52" s="1"/>
  <c r="O40" i="52" s="1"/>
  <c r="Q38" i="52"/>
  <c r="P38" i="52" s="1"/>
  <c r="O38" i="52" s="1"/>
  <c r="Q36" i="52"/>
  <c r="P36" i="52"/>
  <c r="O36" i="52" s="1"/>
  <c r="Q34" i="52"/>
  <c r="P34" i="52"/>
  <c r="O34" i="52"/>
  <c r="Q32" i="52"/>
  <c r="P32" i="52" s="1"/>
  <c r="O32" i="52" s="1"/>
  <c r="Q30" i="52"/>
  <c r="P30" i="52" s="1"/>
  <c r="O30" i="52" s="1"/>
  <c r="Q28" i="52"/>
  <c r="P28" i="52"/>
  <c r="O28" i="52" s="1"/>
  <c r="Q26" i="52"/>
  <c r="P26" i="52"/>
  <c r="O26" i="52"/>
  <c r="Q24" i="52"/>
  <c r="P24" i="52" s="1"/>
  <c r="O24" i="52" s="1"/>
  <c r="Q22" i="52"/>
  <c r="P22" i="52" s="1"/>
  <c r="O22" i="52" s="1"/>
  <c r="E22" i="52"/>
  <c r="Q20" i="52"/>
  <c r="P20" i="52" s="1"/>
  <c r="O20" i="52" s="1"/>
  <c r="Q18" i="52"/>
  <c r="P18" i="52" s="1"/>
  <c r="O18" i="52" s="1"/>
  <c r="E18" i="52"/>
  <c r="Q16" i="52"/>
  <c r="P16" i="52" s="1"/>
  <c r="O16" i="52" s="1"/>
  <c r="G1" i="52"/>
  <c r="F1" i="52"/>
  <c r="D22" i="52" s="1"/>
  <c r="Q62" i="51"/>
  <c r="P62" i="51" s="1"/>
  <c r="O62" i="51" s="1"/>
  <c r="Q60" i="51"/>
  <c r="P60" i="51" s="1"/>
  <c r="O60" i="51" s="1"/>
  <c r="Q58" i="51"/>
  <c r="P58" i="51" s="1"/>
  <c r="O58" i="51" s="1"/>
  <c r="Q56" i="51"/>
  <c r="P56" i="51" s="1"/>
  <c r="O56" i="51" s="1"/>
  <c r="Q54" i="51"/>
  <c r="P54" i="51" s="1"/>
  <c r="O54" i="51" s="1"/>
  <c r="Q52" i="51"/>
  <c r="P52" i="51"/>
  <c r="O52" i="51" s="1"/>
  <c r="Q50" i="51"/>
  <c r="P50" i="51"/>
  <c r="O50" i="51"/>
  <c r="Q48" i="51"/>
  <c r="P48" i="51" s="1"/>
  <c r="O48" i="51" s="1"/>
  <c r="Q46" i="51"/>
  <c r="P46" i="51" s="1"/>
  <c r="O46" i="51" s="1"/>
  <c r="Q44" i="51"/>
  <c r="P44" i="51"/>
  <c r="O44" i="51" s="1"/>
  <c r="Q42" i="51"/>
  <c r="P42" i="51"/>
  <c r="O42" i="51"/>
  <c r="Q40" i="51"/>
  <c r="P40" i="51" s="1"/>
  <c r="O40" i="51" s="1"/>
  <c r="Q38" i="51"/>
  <c r="P38" i="51" s="1"/>
  <c r="O38" i="51" s="1"/>
  <c r="Q36" i="51"/>
  <c r="P36" i="51"/>
  <c r="O36" i="51" s="1"/>
  <c r="Q34" i="51"/>
  <c r="P34" i="51"/>
  <c r="O34" i="51"/>
  <c r="Q32" i="51"/>
  <c r="P32" i="51" s="1"/>
  <c r="O32" i="51" s="1"/>
  <c r="Q30" i="51"/>
  <c r="P30" i="51" s="1"/>
  <c r="O30" i="51" s="1"/>
  <c r="Q28" i="51"/>
  <c r="P28" i="51"/>
  <c r="O28" i="51" s="1"/>
  <c r="Q26" i="51"/>
  <c r="P26" i="51"/>
  <c r="O26" i="51"/>
  <c r="Q24" i="51"/>
  <c r="P24" i="51" s="1"/>
  <c r="O24" i="51" s="1"/>
  <c r="Q22" i="51"/>
  <c r="P22" i="51" s="1"/>
  <c r="O22" i="51" s="1"/>
  <c r="E22" i="51"/>
  <c r="Q20" i="51"/>
  <c r="P20" i="51" s="1"/>
  <c r="O20" i="51" s="1"/>
  <c r="Q18" i="51"/>
  <c r="P18" i="51" s="1"/>
  <c r="O18" i="51" s="1"/>
  <c r="E18" i="51"/>
  <c r="Q16" i="51"/>
  <c r="P16" i="51" s="1"/>
  <c r="O16" i="51" s="1"/>
  <c r="G1" i="51"/>
  <c r="F14" i="51" s="1"/>
  <c r="F1" i="51"/>
  <c r="Q62" i="50"/>
  <c r="P62" i="50" s="1"/>
  <c r="O62" i="50" s="1"/>
  <c r="Q60" i="50"/>
  <c r="P60" i="50"/>
  <c r="O60" i="50" s="1"/>
  <c r="Q58" i="50"/>
  <c r="P58" i="50" s="1"/>
  <c r="O58" i="50" s="1"/>
  <c r="Q56" i="50"/>
  <c r="P56" i="50"/>
  <c r="O56" i="50" s="1"/>
  <c r="Q54" i="50"/>
  <c r="P54" i="50"/>
  <c r="O54" i="50"/>
  <c r="Q52" i="50"/>
  <c r="P52" i="50"/>
  <c r="O52" i="50" s="1"/>
  <c r="Q50" i="50"/>
  <c r="P50" i="50" s="1"/>
  <c r="O50" i="50" s="1"/>
  <c r="Q48" i="50"/>
  <c r="P48" i="50"/>
  <c r="O48" i="50" s="1"/>
  <c r="Q46" i="50"/>
  <c r="P46" i="50" s="1"/>
  <c r="O46" i="50" s="1"/>
  <c r="Q44" i="50"/>
  <c r="P44" i="50"/>
  <c r="O44" i="50" s="1"/>
  <c r="Q42" i="50"/>
  <c r="P42" i="50" s="1"/>
  <c r="O42" i="50" s="1"/>
  <c r="Q40" i="50"/>
  <c r="P40" i="50"/>
  <c r="O40" i="50" s="1"/>
  <c r="Q38" i="50"/>
  <c r="P38" i="50" s="1"/>
  <c r="O38" i="50" s="1"/>
  <c r="Q36" i="50"/>
  <c r="P36" i="50"/>
  <c r="O36" i="50" s="1"/>
  <c r="Q34" i="50"/>
  <c r="P34" i="50" s="1"/>
  <c r="O34" i="50" s="1"/>
  <c r="Q32" i="50"/>
  <c r="P32" i="50"/>
  <c r="O32" i="50" s="1"/>
  <c r="Q30" i="50"/>
  <c r="P30" i="50" s="1"/>
  <c r="O30" i="50" s="1"/>
  <c r="Q28" i="50"/>
  <c r="P28" i="50"/>
  <c r="O28" i="50" s="1"/>
  <c r="Q26" i="50"/>
  <c r="P26" i="50" s="1"/>
  <c r="O26" i="50" s="1"/>
  <c r="Q24" i="50"/>
  <c r="P24" i="50"/>
  <c r="O24" i="50" s="1"/>
  <c r="Q22" i="50"/>
  <c r="P22" i="50" s="1"/>
  <c r="O22" i="50" s="1"/>
  <c r="E22" i="50"/>
  <c r="Q20" i="50"/>
  <c r="P20" i="50" s="1"/>
  <c r="O20" i="50" s="1"/>
  <c r="Q18" i="50"/>
  <c r="P18" i="50" s="1"/>
  <c r="O18" i="50" s="1"/>
  <c r="E18" i="50"/>
  <c r="Q16" i="50"/>
  <c r="P16" i="50"/>
  <c r="O16" i="50" s="1"/>
  <c r="G1" i="50"/>
  <c r="F1" i="50"/>
  <c r="D22" i="50" s="1"/>
  <c r="Q62" i="49"/>
  <c r="P62" i="49" s="1"/>
  <c r="O62" i="49" s="1"/>
  <c r="Q60" i="49"/>
  <c r="P60" i="49" s="1"/>
  <c r="O60" i="49" s="1"/>
  <c r="Q58" i="49"/>
  <c r="P58" i="49" s="1"/>
  <c r="O58" i="49" s="1"/>
  <c r="Q56" i="49"/>
  <c r="P56" i="49" s="1"/>
  <c r="O56" i="49" s="1"/>
  <c r="Q54" i="49"/>
  <c r="P54" i="49" s="1"/>
  <c r="O54" i="49" s="1"/>
  <c r="Q52" i="49"/>
  <c r="P52" i="49" s="1"/>
  <c r="O52" i="49" s="1"/>
  <c r="Q50" i="49"/>
  <c r="P50" i="49"/>
  <c r="O50" i="49" s="1"/>
  <c r="Q48" i="49"/>
  <c r="P48" i="49" s="1"/>
  <c r="O48" i="49" s="1"/>
  <c r="Q46" i="49"/>
  <c r="P46" i="49" s="1"/>
  <c r="O46" i="49" s="1"/>
  <c r="Q44" i="49"/>
  <c r="P44" i="49" s="1"/>
  <c r="O44" i="49" s="1"/>
  <c r="Q42" i="49"/>
  <c r="P42" i="49" s="1"/>
  <c r="O42" i="49" s="1"/>
  <c r="Q40" i="49"/>
  <c r="P40" i="49" s="1"/>
  <c r="O40" i="49" s="1"/>
  <c r="Q38" i="49"/>
  <c r="P38" i="49" s="1"/>
  <c r="O38" i="49" s="1"/>
  <c r="Q36" i="49"/>
  <c r="P36" i="49" s="1"/>
  <c r="O36" i="49" s="1"/>
  <c r="Q34" i="49"/>
  <c r="P34" i="49" s="1"/>
  <c r="O34" i="49" s="1"/>
  <c r="Q32" i="49"/>
  <c r="P32" i="49" s="1"/>
  <c r="O32" i="49" s="1"/>
  <c r="Q30" i="49"/>
  <c r="P30" i="49" s="1"/>
  <c r="O30" i="49" s="1"/>
  <c r="Q28" i="49"/>
  <c r="P28" i="49" s="1"/>
  <c r="O28" i="49" s="1"/>
  <c r="Q26" i="49"/>
  <c r="P26" i="49" s="1"/>
  <c r="O26" i="49" s="1"/>
  <c r="Q24" i="49"/>
  <c r="P24" i="49" s="1"/>
  <c r="O24" i="49" s="1"/>
  <c r="E22" i="49"/>
  <c r="Q22" i="49"/>
  <c r="P22" i="49" s="1"/>
  <c r="O22" i="49" s="1"/>
  <c r="E18" i="49"/>
  <c r="Q20" i="49"/>
  <c r="P20" i="49" s="1"/>
  <c r="O20" i="49" s="1"/>
  <c r="Q18" i="49"/>
  <c r="P18" i="49" s="1"/>
  <c r="O18" i="49" s="1"/>
  <c r="Q16" i="49"/>
  <c r="P16" i="49" s="1"/>
  <c r="O16" i="49" s="1"/>
  <c r="G1" i="49"/>
  <c r="F1" i="49"/>
  <c r="Q53" i="48"/>
  <c r="P53" i="48" s="1"/>
  <c r="O53" i="48" s="1"/>
  <c r="Q51" i="48"/>
  <c r="P51" i="48" s="1"/>
  <c r="O51" i="48" s="1"/>
  <c r="Q49" i="48"/>
  <c r="P49" i="48" s="1"/>
  <c r="O49" i="48" s="1"/>
  <c r="Q47" i="48"/>
  <c r="P47" i="48" s="1"/>
  <c r="O47" i="48" s="1"/>
  <c r="Q45" i="48"/>
  <c r="P45" i="48" s="1"/>
  <c r="O45" i="48" s="1"/>
  <c r="Q43" i="48"/>
  <c r="P43" i="48" s="1"/>
  <c r="O43" i="48" s="1"/>
  <c r="Q41" i="48"/>
  <c r="P41" i="48" s="1"/>
  <c r="O41" i="48" s="1"/>
  <c r="Q39" i="48"/>
  <c r="P39" i="48" s="1"/>
  <c r="O39" i="48" s="1"/>
  <c r="Q37" i="48"/>
  <c r="P37" i="48"/>
  <c r="O37" i="48" s="1"/>
  <c r="Q35" i="48"/>
  <c r="P35" i="48" s="1"/>
  <c r="O35" i="48" s="1"/>
  <c r="Q33" i="48"/>
  <c r="P33" i="48" s="1"/>
  <c r="O33" i="48" s="1"/>
  <c r="Q31" i="48"/>
  <c r="P31" i="48"/>
  <c r="O31" i="48" s="1"/>
  <c r="Q29" i="48"/>
  <c r="P29" i="48" s="1"/>
  <c r="O29" i="48" s="1"/>
  <c r="Q27" i="48"/>
  <c r="P27" i="48" s="1"/>
  <c r="O27" i="48" s="1"/>
  <c r="Q25" i="48"/>
  <c r="P25" i="48" s="1"/>
  <c r="O25" i="48" s="1"/>
  <c r="Q23" i="48"/>
  <c r="P23" i="48"/>
  <c r="O23" i="48" s="1"/>
  <c r="Q21" i="48"/>
  <c r="P21" i="48"/>
  <c r="O21" i="48" s="1"/>
  <c r="Q19" i="48"/>
  <c r="P19" i="48" s="1"/>
  <c r="O19" i="48" s="1"/>
  <c r="Q17" i="48"/>
  <c r="P17" i="48" s="1"/>
  <c r="O17" i="48" s="1"/>
  <c r="Q15" i="48"/>
  <c r="P15" i="48" s="1"/>
  <c r="O15" i="48" s="1"/>
  <c r="E15" i="48"/>
  <c r="Q13" i="48"/>
  <c r="P13" i="48" s="1"/>
  <c r="O13" i="48" s="1"/>
  <c r="E12" i="48"/>
  <c r="Q11" i="48"/>
  <c r="P11" i="48" s="1"/>
  <c r="O11" i="48" s="1"/>
  <c r="Q9" i="48"/>
  <c r="P9" i="48" s="1"/>
  <c r="O9" i="48" s="1"/>
  <c r="Q7" i="48"/>
  <c r="P7" i="48" s="1"/>
  <c r="O7" i="48" s="1"/>
  <c r="G1" i="48"/>
  <c r="F1" i="48"/>
  <c r="F6" i="48" s="1"/>
  <c r="F14" i="54" l="1"/>
  <c r="D18" i="54"/>
  <c r="F14" i="53"/>
  <c r="D18" i="53"/>
  <c r="F14" i="52"/>
  <c r="D18" i="52"/>
  <c r="D22" i="51"/>
  <c r="D18" i="51"/>
  <c r="F14" i="50"/>
  <c r="D18" i="50"/>
  <c r="F14" i="49"/>
  <c r="D18" i="49"/>
  <c r="D22" i="49"/>
  <c r="D12" i="48"/>
  <c r="D15" i="48"/>
</calcChain>
</file>

<file path=xl/sharedStrings.xml><?xml version="1.0" encoding="utf-8"?>
<sst xmlns="http://schemas.openxmlformats.org/spreadsheetml/2006/main" count="2044" uniqueCount="76">
  <si>
    <t>Fuel Price Adjustment for all Counties -</t>
  </si>
  <si>
    <t>Group</t>
  </si>
  <si>
    <t>Description</t>
  </si>
  <si>
    <t>Award #</t>
  </si>
  <si>
    <t>32100</t>
  </si>
  <si>
    <t>Contract Manager Input</t>
  </si>
  <si>
    <t>EIA Diesel Posted Price</t>
  </si>
  <si>
    <t>Fuel Price Adjustment
LOT I - IV</t>
  </si>
  <si>
    <t>Adjustment Price for Month
Based on Previous
Month Average</t>
  </si>
  <si>
    <t>New England (PADD1A)</t>
  </si>
  <si>
    <t>Year:</t>
  </si>
  <si>
    <t>Year</t>
  </si>
  <si>
    <t>Month</t>
  </si>
  <si>
    <t>$ / 1,000 gallons</t>
  </si>
  <si>
    <t>$ / ton</t>
  </si>
  <si>
    <t xml:space="preserve">Week 1 </t>
  </si>
  <si>
    <t>Week 2</t>
  </si>
  <si>
    <t>Week 3</t>
  </si>
  <si>
    <t>Week 4</t>
  </si>
  <si>
    <t>Week 5 (If Applicable)</t>
  </si>
  <si>
    <t xml:space="preserve">OGS Procurement Services has released a new fuel price adjustment for the month of </t>
  </si>
  <si>
    <t>Month:</t>
  </si>
  <si>
    <t>September</t>
  </si>
  <si>
    <t>As written in the contract, this is done on a monthly basis.</t>
  </si>
  <si>
    <t>October</t>
  </si>
  <si>
    <t>Monthly Price Adjustment</t>
  </si>
  <si>
    <t>November</t>
  </si>
  <si>
    <t>FOR LOTS I - IV</t>
  </si>
  <si>
    <t xml:space="preserve">LOT I - IV
This month fuel price adjustment = </t>
  </si>
  <si>
    <t>December</t>
  </si>
  <si>
    <t>The fuel price adjustment for the month of</t>
  </si>
  <si>
    <t>per 1,000 gallons and applies to all counties</t>
  </si>
  <si>
    <t>January</t>
  </si>
  <si>
    <t>per ton and applies to all counties</t>
  </si>
  <si>
    <t>February</t>
  </si>
  <si>
    <t>March</t>
  </si>
  <si>
    <t>April</t>
  </si>
  <si>
    <t>All other terms and conditions remain the same.</t>
  </si>
  <si>
    <t>May</t>
  </si>
  <si>
    <t>June</t>
  </si>
  <si>
    <t>July</t>
  </si>
  <si>
    <t>August</t>
  </si>
  <si>
    <t>Fuel Price Adjustment
LOT V, VI &amp; XI</t>
  </si>
  <si>
    <t xml:space="preserve">LOT V, VI &amp; X
This month fuel price adjustment = </t>
  </si>
  <si>
    <t>Contractor Name</t>
  </si>
  <si>
    <t>Snow &amp; Ice Control Agents (Statewide)</t>
  </si>
  <si>
    <t>Contract No./</t>
  </si>
  <si>
    <t>N/A</t>
  </si>
  <si>
    <t>American Rock Salt Co LLC
Apalachee LLC
Cargill Incorporated - Salt, Road Safety
Da-Lee Group Inc DBA Calcium Chloride Sales
Dynasty Chemical Corp
Gorman Bros., Inc
Innovative Municipal Products (US) Inc DBA Innovative Surface Solutions
Morton Salt Inc
Peckham Materials Corp</t>
  </si>
  <si>
    <t xml:space="preserve">In accordance with Contract Award Notification #23268 the adjustment is based on the fuel base price of </t>
  </si>
  <si>
    <t xml:space="preserve"> as posted in the EIA Retail On-Highway Diesel Prices for New England PADD1A on 7/25/2022.</t>
  </si>
  <si>
    <t xml:space="preserve">Fuel Base Price (07/25/2022) = </t>
  </si>
  <si>
    <t>23268</t>
  </si>
  <si>
    <t>FOR LOTS V, VI &amp; X</t>
  </si>
  <si>
    <t>PC69815
PC69816 
PC69817
PC69818
PC69819
PC69820
PC69821
PC69822
PC69823</t>
  </si>
  <si>
    <t xml:space="preserve">Choose Drop down </t>
  </si>
  <si>
    <t>Gasoline and Diesel Fuel Update - U.S. Energy Information Administration (EIA)</t>
  </si>
  <si>
    <t>Grab numbers form the above link</t>
  </si>
  <si>
    <t>American Rock Salt Co LLC</t>
  </si>
  <si>
    <t>Apalachee LLC</t>
  </si>
  <si>
    <t>Cargill Incorporated - Salt, Road Safety</t>
  </si>
  <si>
    <t>Da-Lee Group Inc DBA Calcium Chloride Sales</t>
  </si>
  <si>
    <t>Dynasty Chemical Corp</t>
  </si>
  <si>
    <t>Gorman Bros., Inc</t>
  </si>
  <si>
    <t>Innovative Municipal Products (US) Inc DBA Innovative Surface Solutions</t>
  </si>
  <si>
    <t>Morton Salt Inc</t>
  </si>
  <si>
    <t>Peckham Materials Corp</t>
  </si>
  <si>
    <t>PC69815</t>
  </si>
  <si>
    <t>PC69816</t>
  </si>
  <si>
    <t>PC69817</t>
  </si>
  <si>
    <t>PC69818</t>
  </si>
  <si>
    <t>PC69819</t>
  </si>
  <si>
    <t>PC69820</t>
  </si>
  <si>
    <t>PC69821</t>
  </si>
  <si>
    <t>PC69822</t>
  </si>
  <si>
    <t>PC69823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</si>
</sst>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0"/>
    <numFmt numFmtId="165" formatCode="&quot;$&quot;#,##0.00"/>
    <numFmt numFmtId="166" formatCode="mm/dd/yy;@"/>
    <numFmt numFmtId="167" formatCode="&quot;$&quot;#,##0.00_);[Red]\-\ &quot;$&quot;#,##0.00"/>
  </numFmts>
  <fonts count="22" x14ac:knownFonts="1">
    <font>
      <sz val="10"/>
      <name val="Arial"/>
    </font>
    <font>
      <sz val="10"/>
      <name val="Arial"/>
      <family val="2"/>
    </font>
    <font>
      <b/>
      <sz val="23"/>
      <color indexed="8"/>
      <name val="Arial"/>
      <family val="2"/>
    </font>
    <font>
      <b/>
      <sz val="24"/>
      <color indexed="8"/>
      <name val="Arial"/>
      <family val="2"/>
    </font>
    <font>
      <b/>
      <sz val="18"/>
      <color indexed="8"/>
      <name val="Arial"/>
      <family val="2"/>
    </font>
    <font>
      <b/>
      <sz val="14"/>
      <color indexed="8"/>
      <name val="Arial"/>
      <family val="2"/>
    </font>
    <font>
      <b/>
      <sz val="16"/>
      <color indexed="8"/>
      <name val="Arial"/>
      <family val="2"/>
    </font>
    <font>
      <b/>
      <sz val="12"/>
      <color indexed="8"/>
      <name val="Arial"/>
      <family val="2"/>
    </font>
    <font>
      <b/>
      <sz val="14"/>
      <name val="Arial"/>
      <family val="2"/>
    </font>
    <font>
      <u/>
      <sz val="10"/>
      <color theme="10"/>
      <name val="Arial"/>
      <family val="2"/>
    </font>
    <font>
      <b/>
      <sz val="12"/>
      <name val="Arial"/>
      <family val="2"/>
    </font>
    <font>
      <sz val="12"/>
      <name val="Arial"/>
      <family val="2"/>
    </font>
    <font>
      <b/>
      <sz val="16"/>
      <name val="Arial"/>
      <family val="2"/>
    </font>
    <font>
      <sz val="14"/>
      <name val="Arial"/>
      <family val="2"/>
    </font>
    <font>
      <sz val="12"/>
      <color indexed="8"/>
      <name val="Arial"/>
      <family val="2"/>
    </font>
    <font>
      <sz val="10"/>
      <color indexed="8"/>
      <name val="Arial"/>
      <family val="2"/>
    </font>
    <font>
      <b/>
      <u/>
      <sz val="12"/>
      <name val="Arial"/>
      <family val="2"/>
    </font>
    <font>
      <b/>
      <u/>
      <sz val="14"/>
      <color indexed="8"/>
      <name val="Arial"/>
      <family val="2"/>
    </font>
    <font>
      <sz val="12"/>
      <color rgb="FFFF0000"/>
      <name val="Arial"/>
      <family val="2"/>
    </font>
    <font>
      <b/>
      <u/>
      <sz val="14"/>
      <name val="Arial"/>
      <family val="2"/>
    </font>
    <font>
      <u/>
      <sz val="10"/>
      <color theme="10"/>
      <name val="Arial"/>
      <family val="2"/>
    </font>
    <font>
      <u/>
      <sz val="12"/>
      <color theme="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9" fillId="0" borderId="0" applyNumberFormat="0" applyFill="0" applyBorder="0" applyAlignment="0" applyProtection="0">
      <alignment vertical="top"/>
      <protection locked="0"/>
    </xf>
    <xf numFmtId="0" fontId="20" fillId="0" borderId="0" applyNumberFormat="0" applyFill="0" applyBorder="0" applyAlignment="0" applyProtection="0"/>
    <xf numFmtId="0" fontId="9" fillId="0" borderId="0" applyNumberFormat="0" applyFill="0" applyBorder="0" applyAlignment="0" applyProtection="0"/>
  </cellStyleXfs>
  <cellXfs count="318">
    <xf numFmtId="0" fontId="0" fillId="0" borderId="0" xfId="0"/>
    <xf numFmtId="0" fontId="3" fillId="2" borderId="2" xfId="1" applyNumberFormat="1" applyFont="1" applyFill="1" applyBorder="1" applyAlignment="1" applyProtection="1">
      <alignment horizontal="center" vertical="center"/>
      <protection hidden="1"/>
    </xf>
    <xf numFmtId="49" fontId="3" fillId="2" borderId="3" xfId="1" applyNumberFormat="1" applyFont="1" applyFill="1" applyBorder="1" applyAlignment="1" applyProtection="1">
      <alignment vertical="center"/>
      <protection hidden="1"/>
    </xf>
    <xf numFmtId="49" fontId="4" fillId="0" borderId="0" xfId="1" applyNumberFormat="1" applyFont="1" applyFill="1" applyBorder="1" applyAlignment="1" applyProtection="1">
      <alignment vertical="center"/>
      <protection hidden="1"/>
    </xf>
    <xf numFmtId="0" fontId="1" fillId="0" borderId="0" xfId="1" applyFont="1" applyAlignment="1" applyProtection="1">
      <alignment vertical="center"/>
      <protection hidden="1"/>
    </xf>
    <xf numFmtId="0" fontId="1" fillId="0" borderId="0" xfId="1" applyFont="1" applyProtection="1">
      <protection hidden="1"/>
    </xf>
    <xf numFmtId="164" fontId="1" fillId="0" borderId="0" xfId="1" applyNumberFormat="1" applyFont="1" applyProtection="1">
      <protection hidden="1"/>
    </xf>
    <xf numFmtId="49" fontId="5" fillId="0" borderId="0" xfId="1" applyNumberFormat="1" applyFont="1" applyFill="1" applyBorder="1" applyAlignment="1" applyProtection="1">
      <alignment horizontal="center" vertical="center"/>
      <protection hidden="1"/>
    </xf>
    <xf numFmtId="49" fontId="6" fillId="0" borderId="0" xfId="1" applyNumberFormat="1" applyFont="1" applyFill="1" applyBorder="1" applyAlignment="1" applyProtection="1">
      <alignment horizontal="center" vertical="center"/>
      <protection hidden="1"/>
    </xf>
    <xf numFmtId="49" fontId="5" fillId="0" borderId="4" xfId="1" applyNumberFormat="1" applyFont="1" applyFill="1" applyBorder="1" applyAlignment="1" applyProtection="1">
      <alignment horizontal="center" vertical="center"/>
      <protection hidden="1"/>
    </xf>
    <xf numFmtId="49" fontId="5" fillId="0" borderId="5" xfId="1" applyNumberFormat="1" applyFont="1" applyFill="1" applyBorder="1" applyAlignment="1" applyProtection="1">
      <alignment horizontal="center" vertical="center"/>
      <protection hidden="1"/>
    </xf>
    <xf numFmtId="49" fontId="7" fillId="0" borderId="0" xfId="1" applyNumberFormat="1" applyFont="1" applyFill="1" applyBorder="1" applyAlignment="1" applyProtection="1">
      <alignment horizontal="center" vertical="center"/>
      <protection hidden="1"/>
    </xf>
    <xf numFmtId="0" fontId="8" fillId="0" borderId="11" xfId="1" applyFont="1" applyBorder="1" applyAlignment="1" applyProtection="1">
      <alignment horizontal="center" vertical="center" wrapText="1"/>
      <protection hidden="1"/>
    </xf>
    <xf numFmtId="164" fontId="8" fillId="0" borderId="12" xfId="1" applyNumberFormat="1" applyFont="1" applyBorder="1" applyAlignment="1" applyProtection="1">
      <alignment horizontal="center" vertical="center" wrapText="1"/>
      <protection hidden="1"/>
    </xf>
    <xf numFmtId="0" fontId="8" fillId="0" borderId="13" xfId="1" applyFont="1" applyBorder="1" applyAlignment="1" applyProtection="1">
      <alignment horizontal="right" vertical="center"/>
      <protection hidden="1"/>
    </xf>
    <xf numFmtId="0" fontId="8" fillId="3" borderId="14" xfId="1" applyFont="1" applyFill="1" applyBorder="1" applyAlignment="1" applyProtection="1">
      <alignment horizontal="center" vertical="center"/>
      <protection hidden="1"/>
    </xf>
    <xf numFmtId="0" fontId="10" fillId="0" borderId="12" xfId="1" applyFont="1" applyBorder="1" applyAlignment="1" applyProtection="1">
      <alignment horizontal="center" vertical="center"/>
      <protection hidden="1"/>
    </xf>
    <xf numFmtId="164" fontId="1" fillId="0" borderId="12" xfId="1" applyNumberFormat="1" applyFont="1" applyBorder="1" applyProtection="1">
      <protection hidden="1"/>
    </xf>
    <xf numFmtId="0" fontId="8" fillId="0" borderId="12" xfId="1" applyFont="1" applyBorder="1" applyAlignment="1" applyProtection="1">
      <alignment horizontal="center" vertical="center" wrapText="1"/>
      <protection hidden="1"/>
    </xf>
    <xf numFmtId="0" fontId="10" fillId="4" borderId="16" xfId="1" applyFont="1" applyFill="1" applyBorder="1" applyAlignment="1" applyProtection="1">
      <alignment horizontal="center" vertical="center"/>
      <protection hidden="1"/>
    </xf>
    <xf numFmtId="165" fontId="1" fillId="4" borderId="17" xfId="1" applyNumberFormat="1" applyFill="1" applyBorder="1" applyAlignment="1" applyProtection="1">
      <alignment horizontal="center" vertical="center"/>
      <protection hidden="1"/>
    </xf>
    <xf numFmtId="164" fontId="13" fillId="4" borderId="17" xfId="1" applyNumberFormat="1" applyFont="1" applyFill="1" applyBorder="1" applyAlignment="1" applyProtection="1">
      <alignment horizontal="center" vertical="center"/>
      <protection hidden="1"/>
    </xf>
    <xf numFmtId="166" fontId="8" fillId="4" borderId="17" xfId="1" applyNumberFormat="1" applyFont="1" applyFill="1" applyBorder="1" applyAlignment="1" applyProtection="1">
      <alignment horizontal="center" vertical="center"/>
      <protection hidden="1"/>
    </xf>
    <xf numFmtId="166" fontId="8" fillId="4" borderId="18" xfId="1" applyNumberFormat="1" applyFont="1" applyFill="1" applyBorder="1" applyAlignment="1" applyProtection="1">
      <alignment horizontal="center" vertical="center"/>
      <protection hidden="1"/>
    </xf>
    <xf numFmtId="0" fontId="1" fillId="0" borderId="13" xfId="1" applyFont="1" applyBorder="1" applyAlignment="1" applyProtection="1">
      <alignment vertical="center"/>
      <protection hidden="1"/>
    </xf>
    <xf numFmtId="0" fontId="1" fillId="0" borderId="14" xfId="1" applyFont="1" applyBorder="1" applyAlignment="1" applyProtection="1">
      <alignment vertical="center"/>
      <protection hidden="1"/>
    </xf>
    <xf numFmtId="49" fontId="15" fillId="0" borderId="0" xfId="1" applyNumberFormat="1" applyFont="1" applyFill="1" applyBorder="1" applyAlignment="1" applyProtection="1">
      <alignment horizontal="right" vertical="top"/>
      <protection hidden="1"/>
    </xf>
    <xf numFmtId="164" fontId="13" fillId="0" borderId="3" xfId="1" applyNumberFormat="1" applyFont="1" applyFill="1" applyBorder="1" applyAlignment="1" applyProtection="1">
      <alignment horizontal="center" vertical="center"/>
      <protection hidden="1"/>
    </xf>
    <xf numFmtId="0" fontId="1" fillId="0" borderId="13" xfId="1" applyFont="1" applyBorder="1" applyProtection="1">
      <protection hidden="1"/>
    </xf>
    <xf numFmtId="0" fontId="1" fillId="0" borderId="14" xfId="1" applyFont="1" applyBorder="1" applyProtection="1">
      <protection hidden="1"/>
    </xf>
    <xf numFmtId="165" fontId="10" fillId="4" borderId="17" xfId="1" applyNumberFormat="1" applyFont="1" applyFill="1" applyBorder="1" applyAlignment="1" applyProtection="1">
      <alignment horizontal="center" vertical="center"/>
      <protection hidden="1"/>
    </xf>
    <xf numFmtId="0" fontId="10" fillId="4" borderId="20" xfId="1" applyFont="1" applyFill="1" applyBorder="1" applyAlignment="1" applyProtection="1">
      <alignment horizontal="center" vertical="center"/>
      <protection hidden="1"/>
    </xf>
    <xf numFmtId="165" fontId="10" fillId="4" borderId="21" xfId="1" applyNumberFormat="1" applyFont="1" applyFill="1" applyBorder="1" applyAlignment="1" applyProtection="1">
      <alignment horizontal="center" vertical="center"/>
      <protection hidden="1"/>
    </xf>
    <xf numFmtId="164" fontId="13" fillId="4" borderId="21" xfId="1" applyNumberFormat="1" applyFont="1" applyFill="1" applyBorder="1" applyAlignment="1" applyProtection="1">
      <alignment horizontal="center" vertical="center" wrapText="1"/>
      <protection hidden="1"/>
    </xf>
    <xf numFmtId="164" fontId="13" fillId="4" borderId="21" xfId="1" applyNumberFormat="1" applyFont="1" applyFill="1" applyBorder="1" applyAlignment="1" applyProtection="1">
      <alignment horizontal="center" vertical="center"/>
      <protection hidden="1"/>
    </xf>
    <xf numFmtId="164" fontId="13" fillId="4" borderId="22" xfId="1" applyNumberFormat="1" applyFont="1" applyFill="1" applyBorder="1" applyAlignment="1" applyProtection="1">
      <alignment horizontal="center" vertical="center"/>
      <protection hidden="1"/>
    </xf>
    <xf numFmtId="0" fontId="7" fillId="2" borderId="15" xfId="1" applyNumberFormat="1" applyFont="1" applyFill="1" applyBorder="1" applyAlignment="1" applyProtection="1">
      <alignment vertical="center"/>
      <protection hidden="1"/>
    </xf>
    <xf numFmtId="167" fontId="6" fillId="2" borderId="15" xfId="1" applyNumberFormat="1" applyFont="1" applyFill="1" applyBorder="1" applyAlignment="1" applyProtection="1">
      <alignment horizontal="center" vertical="center"/>
      <protection hidden="1"/>
    </xf>
    <xf numFmtId="49" fontId="7" fillId="0" borderId="0" xfId="1" applyNumberFormat="1" applyFont="1" applyFill="1" applyBorder="1" applyAlignment="1" applyProtection="1">
      <alignment vertical="center"/>
      <protection hidden="1"/>
    </xf>
    <xf numFmtId="49" fontId="15" fillId="0" borderId="13" xfId="1" applyNumberFormat="1" applyFont="1" applyFill="1" applyBorder="1" applyAlignment="1" applyProtection="1">
      <alignment horizontal="right" vertical="top"/>
      <protection hidden="1"/>
    </xf>
    <xf numFmtId="49" fontId="15" fillId="0" borderId="14" xfId="1" applyNumberFormat="1" applyFont="1" applyFill="1" applyBorder="1" applyAlignment="1" applyProtection="1">
      <alignment horizontal="right" vertical="top"/>
      <protection hidden="1"/>
    </xf>
    <xf numFmtId="0" fontId="10" fillId="0" borderId="16" xfId="1" applyFont="1" applyBorder="1" applyAlignment="1" applyProtection="1">
      <alignment horizontal="center" vertical="center"/>
      <protection hidden="1"/>
    </xf>
    <xf numFmtId="165" fontId="10" fillId="0" borderId="17" xfId="1" applyNumberFormat="1" applyFont="1" applyBorder="1" applyAlignment="1" applyProtection="1">
      <alignment horizontal="center" vertical="center"/>
      <protection hidden="1"/>
    </xf>
    <xf numFmtId="164" fontId="13" fillId="0" borderId="17" xfId="1" applyNumberFormat="1" applyFont="1" applyBorder="1" applyAlignment="1" applyProtection="1">
      <alignment horizontal="center" vertical="center" wrapText="1"/>
      <protection hidden="1"/>
    </xf>
    <xf numFmtId="166" fontId="8" fillId="0" borderId="17" xfId="1" applyNumberFormat="1" applyFont="1" applyBorder="1" applyAlignment="1" applyProtection="1">
      <alignment horizontal="center" vertical="center"/>
      <protection hidden="1"/>
    </xf>
    <xf numFmtId="166" fontId="8" fillId="0" borderId="18" xfId="1" applyNumberFormat="1" applyFont="1" applyBorder="1" applyAlignment="1" applyProtection="1">
      <alignment horizontal="center" vertical="center"/>
      <protection hidden="1"/>
    </xf>
    <xf numFmtId="0" fontId="10" fillId="0" borderId="20" xfId="1" applyFont="1" applyBorder="1" applyAlignment="1" applyProtection="1">
      <alignment horizontal="center" vertical="center"/>
      <protection hidden="1"/>
    </xf>
    <xf numFmtId="165" fontId="10" fillId="0" borderId="21" xfId="1" applyNumberFormat="1" applyFont="1" applyBorder="1" applyAlignment="1" applyProtection="1">
      <alignment horizontal="center" vertical="center"/>
      <protection hidden="1"/>
    </xf>
    <xf numFmtId="164" fontId="13" fillId="0" borderId="21" xfId="1" applyNumberFormat="1" applyFont="1" applyBorder="1" applyAlignment="1" applyProtection="1">
      <alignment horizontal="center" vertical="center" wrapText="1"/>
      <protection hidden="1"/>
    </xf>
    <xf numFmtId="164" fontId="13" fillId="0" borderId="21" xfId="1" applyNumberFormat="1" applyFont="1" applyBorder="1" applyAlignment="1" applyProtection="1">
      <alignment horizontal="center" vertical="center"/>
      <protection hidden="1"/>
    </xf>
    <xf numFmtId="164" fontId="13" fillId="0" borderId="22" xfId="1" applyNumberFormat="1" applyFont="1" applyBorder="1" applyAlignment="1" applyProtection="1">
      <alignment horizontal="center" vertical="center"/>
      <protection hidden="1"/>
    </xf>
    <xf numFmtId="49" fontId="7" fillId="2" borderId="0" xfId="1" applyNumberFormat="1" applyFont="1" applyFill="1" applyBorder="1" applyAlignment="1" applyProtection="1">
      <alignment horizontal="right" vertical="center"/>
      <protection hidden="1"/>
    </xf>
    <xf numFmtId="0" fontId="7" fillId="2" borderId="0" xfId="1" applyNumberFormat="1" applyFont="1" applyFill="1" applyBorder="1" applyAlignment="1" applyProtection="1">
      <alignment vertical="center"/>
      <protection hidden="1"/>
    </xf>
    <xf numFmtId="167" fontId="6" fillId="2" borderId="0" xfId="1" applyNumberFormat="1" applyFont="1" applyFill="1" applyBorder="1" applyAlignment="1" applyProtection="1">
      <alignment horizontal="center" vertical="center"/>
      <protection hidden="1"/>
    </xf>
    <xf numFmtId="49" fontId="7" fillId="2" borderId="0" xfId="1" applyNumberFormat="1" applyFont="1" applyFill="1" applyBorder="1" applyAlignment="1" applyProtection="1">
      <alignment horizontal="left" vertical="center"/>
      <protection hidden="1"/>
    </xf>
    <xf numFmtId="49" fontId="7" fillId="0" borderId="0" xfId="1" applyNumberFormat="1" applyFont="1" applyFill="1" applyBorder="1" applyAlignment="1" applyProtection="1">
      <alignment horizontal="left" vertical="center" indent="4"/>
      <protection hidden="1"/>
    </xf>
    <xf numFmtId="49" fontId="14" fillId="0" borderId="0" xfId="1" applyNumberFormat="1" applyFont="1" applyFill="1" applyBorder="1" applyAlignment="1" applyProtection="1">
      <alignment vertical="center" wrapText="1"/>
      <protection hidden="1"/>
    </xf>
    <xf numFmtId="49" fontId="15" fillId="0" borderId="0" xfId="1" applyNumberFormat="1" applyFont="1" applyFill="1" applyBorder="1" applyAlignment="1" applyProtection="1">
      <alignment vertical="top"/>
      <protection hidden="1"/>
    </xf>
    <xf numFmtId="49" fontId="15" fillId="0" borderId="0" xfId="1" applyNumberFormat="1" applyFont="1" applyFill="1" applyBorder="1" applyAlignment="1" applyProtection="1">
      <alignment vertical="top" wrapText="1"/>
      <protection hidden="1"/>
    </xf>
    <xf numFmtId="0" fontId="1" fillId="0" borderId="0" xfId="1" applyFont="1" applyFill="1" applyProtection="1">
      <protection hidden="1"/>
    </xf>
    <xf numFmtId="164" fontId="13" fillId="0" borderId="17" xfId="1" applyNumberFormat="1" applyFont="1" applyBorder="1" applyAlignment="1" applyProtection="1">
      <alignment horizontal="center" vertical="center"/>
      <protection hidden="1"/>
    </xf>
    <xf numFmtId="0" fontId="10" fillId="4" borderId="17" xfId="1" applyFont="1" applyFill="1" applyBorder="1" applyAlignment="1" applyProtection="1">
      <alignment horizontal="center" vertical="center"/>
      <protection hidden="1"/>
    </xf>
    <xf numFmtId="164" fontId="13" fillId="4" borderId="17" xfId="1" applyNumberFormat="1" applyFont="1" applyFill="1" applyBorder="1" applyAlignment="1" applyProtection="1">
      <alignment horizontal="center" vertical="center" wrapText="1"/>
      <protection hidden="1"/>
    </xf>
    <xf numFmtId="0" fontId="10" fillId="4" borderId="21" xfId="1" applyFont="1" applyFill="1" applyBorder="1" applyAlignment="1" applyProtection="1">
      <alignment horizontal="center" vertical="center"/>
      <protection hidden="1"/>
    </xf>
    <xf numFmtId="0" fontId="10" fillId="0" borderId="17" xfId="1" applyFont="1" applyBorder="1" applyAlignment="1" applyProtection="1">
      <alignment horizontal="center" vertical="center"/>
      <protection hidden="1"/>
    </xf>
    <xf numFmtId="165" fontId="10" fillId="0" borderId="17" xfId="1" applyNumberFormat="1" applyFont="1" applyFill="1" applyBorder="1" applyAlignment="1" applyProtection="1">
      <alignment horizontal="center" vertical="center"/>
      <protection hidden="1"/>
    </xf>
    <xf numFmtId="0" fontId="10" fillId="0" borderId="21" xfId="1" applyFont="1" applyBorder="1" applyAlignment="1" applyProtection="1">
      <alignment horizontal="center" vertical="center"/>
      <protection hidden="1"/>
    </xf>
    <xf numFmtId="165" fontId="10" fillId="0" borderId="21" xfId="1" applyNumberFormat="1" applyFont="1" applyFill="1" applyBorder="1" applyAlignment="1" applyProtection="1">
      <alignment horizontal="center" vertical="center"/>
      <protection hidden="1"/>
    </xf>
    <xf numFmtId="0" fontId="10" fillId="0" borderId="17" xfId="1" applyFont="1" applyBorder="1" applyProtection="1">
      <protection hidden="1"/>
    </xf>
    <xf numFmtId="0" fontId="11" fillId="0" borderId="0" xfId="1" applyFont="1" applyProtection="1">
      <protection hidden="1"/>
    </xf>
    <xf numFmtId="0" fontId="12" fillId="0" borderId="0" xfId="1" applyFont="1" applyBorder="1" applyAlignment="1" applyProtection="1">
      <alignment vertical="center" textRotation="90"/>
      <protection hidden="1"/>
    </xf>
    <xf numFmtId="0" fontId="1" fillId="0" borderId="0" xfId="1" applyFont="1" applyBorder="1" applyAlignment="1" applyProtection="1">
      <alignment vertical="top" wrapText="1"/>
      <protection hidden="1"/>
    </xf>
    <xf numFmtId="49" fontId="18" fillId="0" borderId="0" xfId="1" applyNumberFormat="1" applyFont="1" applyFill="1" applyBorder="1" applyAlignment="1" applyProtection="1">
      <alignment horizontal="center" vertical="center" wrapText="1"/>
      <protection hidden="1"/>
    </xf>
    <xf numFmtId="164" fontId="13" fillId="0" borderId="22" xfId="1" applyNumberFormat="1" applyFont="1" applyFill="1" applyBorder="1" applyAlignment="1" applyProtection="1">
      <alignment horizontal="center" vertical="center"/>
      <protection hidden="1"/>
    </xf>
    <xf numFmtId="0" fontId="1" fillId="4" borderId="0" xfId="1" applyFont="1" applyFill="1" applyAlignment="1" applyProtection="1">
      <alignment vertical="center"/>
      <protection hidden="1"/>
    </xf>
    <xf numFmtId="0" fontId="1" fillId="4" borderId="0" xfId="1" applyFont="1" applyFill="1" applyProtection="1">
      <protection hidden="1"/>
    </xf>
    <xf numFmtId="164" fontId="1" fillId="4" borderId="0" xfId="1" applyNumberFormat="1" applyFont="1" applyFill="1" applyProtection="1">
      <protection hidden="1"/>
    </xf>
    <xf numFmtId="49" fontId="6" fillId="0" borderId="6" xfId="1" applyNumberFormat="1" applyFont="1" applyFill="1" applyBorder="1" applyAlignment="1" applyProtection="1">
      <alignment horizontal="center" vertical="center"/>
      <protection hidden="1"/>
    </xf>
    <xf numFmtId="49" fontId="6" fillId="0" borderId="10" xfId="1" applyNumberFormat="1" applyFont="1" applyFill="1" applyBorder="1" applyAlignment="1" applyProtection="1">
      <alignment horizontal="center" vertical="center"/>
      <protection hidden="1"/>
    </xf>
    <xf numFmtId="49" fontId="6" fillId="0" borderId="24" xfId="1" applyNumberFormat="1" applyFont="1" applyFill="1" applyBorder="1" applyAlignment="1" applyProtection="1">
      <alignment horizontal="right" vertical="center"/>
      <protection hidden="1"/>
    </xf>
    <xf numFmtId="49" fontId="6" fillId="0" borderId="25" xfId="1" applyNumberFormat="1" applyFont="1" applyFill="1" applyBorder="1" applyAlignment="1" applyProtection="1">
      <alignment vertical="center"/>
      <protection hidden="1"/>
    </xf>
    <xf numFmtId="0" fontId="10" fillId="0" borderId="16" xfId="1" applyFont="1" applyFill="1" applyBorder="1" applyAlignment="1" applyProtection="1">
      <alignment horizontal="center" vertical="center"/>
      <protection hidden="1"/>
    </xf>
    <xf numFmtId="165" fontId="1" fillId="0" borderId="17" xfId="1" applyNumberFormat="1" applyFill="1" applyBorder="1" applyAlignment="1" applyProtection="1">
      <alignment horizontal="center" vertical="center"/>
      <protection hidden="1"/>
    </xf>
    <xf numFmtId="164" fontId="13" fillId="0" borderId="17" xfId="1" applyNumberFormat="1" applyFont="1" applyFill="1" applyBorder="1" applyAlignment="1" applyProtection="1">
      <alignment horizontal="center" vertical="center"/>
      <protection hidden="1"/>
    </xf>
    <xf numFmtId="166" fontId="8" fillId="0" borderId="17" xfId="1" applyNumberFormat="1" applyFont="1" applyFill="1" applyBorder="1" applyAlignment="1" applyProtection="1">
      <alignment horizontal="center" vertical="center"/>
      <protection hidden="1"/>
    </xf>
    <xf numFmtId="166" fontId="8" fillId="0" borderId="18" xfId="1" applyNumberFormat="1" applyFont="1" applyFill="1" applyBorder="1" applyAlignment="1" applyProtection="1">
      <alignment horizontal="center" vertical="center"/>
      <protection hidden="1"/>
    </xf>
    <xf numFmtId="0" fontId="10" fillId="0" borderId="20" xfId="1" applyFont="1" applyFill="1" applyBorder="1" applyAlignment="1" applyProtection="1">
      <alignment horizontal="center" vertical="center"/>
      <protection hidden="1"/>
    </xf>
    <xf numFmtId="164" fontId="13" fillId="0" borderId="21" xfId="1" applyNumberFormat="1" applyFont="1" applyFill="1" applyBorder="1" applyAlignment="1" applyProtection="1">
      <alignment horizontal="center" vertical="center"/>
      <protection hidden="1"/>
    </xf>
    <xf numFmtId="164" fontId="13" fillId="0" borderId="17" xfId="1" applyNumberFormat="1" applyFont="1" applyFill="1" applyBorder="1" applyAlignment="1" applyProtection="1">
      <alignment horizontal="center" vertical="center" wrapText="1"/>
      <protection hidden="1"/>
    </xf>
    <xf numFmtId="164" fontId="13" fillId="0" borderId="21" xfId="1" applyNumberFormat="1" applyFont="1" applyFill="1" applyBorder="1" applyAlignment="1" applyProtection="1">
      <alignment horizontal="center" vertical="center" wrapText="1"/>
      <protection hidden="1"/>
    </xf>
    <xf numFmtId="0" fontId="10" fillId="0" borderId="13" xfId="1" applyFont="1" applyFill="1" applyBorder="1" applyAlignment="1" applyProtection="1">
      <alignment horizontal="center" vertical="center"/>
      <protection hidden="1"/>
    </xf>
    <xf numFmtId="165" fontId="1" fillId="0" borderId="0" xfId="1" applyNumberFormat="1" applyFill="1" applyBorder="1" applyAlignment="1" applyProtection="1">
      <alignment horizontal="center" vertical="center"/>
      <protection hidden="1"/>
    </xf>
    <xf numFmtId="165" fontId="10" fillId="0" borderId="0" xfId="1" applyNumberFormat="1" applyFont="1" applyFill="1" applyBorder="1" applyAlignment="1" applyProtection="1">
      <alignment horizontal="center" vertical="center"/>
      <protection hidden="1"/>
    </xf>
    <xf numFmtId="164" fontId="13" fillId="0" borderId="0" xfId="1" applyNumberFormat="1" applyFont="1" applyFill="1" applyBorder="1" applyAlignment="1" applyProtection="1">
      <alignment horizontal="center" vertical="center"/>
      <protection hidden="1"/>
    </xf>
    <xf numFmtId="166" fontId="8" fillId="0" borderId="0" xfId="1" applyNumberFormat="1" applyFont="1" applyFill="1" applyBorder="1" applyAlignment="1" applyProtection="1">
      <alignment horizontal="center" vertical="center"/>
      <protection hidden="1"/>
    </xf>
    <xf numFmtId="0" fontId="10" fillId="0" borderId="17" xfId="1" applyFont="1" applyFill="1" applyBorder="1" applyAlignment="1" applyProtection="1">
      <alignment horizontal="center" vertical="center"/>
      <protection hidden="1"/>
    </xf>
    <xf numFmtId="0" fontId="10" fillId="0" borderId="21" xfId="1" applyFont="1" applyFill="1" applyBorder="1" applyAlignment="1" applyProtection="1">
      <alignment horizontal="center" vertical="center"/>
      <protection hidden="1"/>
    </xf>
    <xf numFmtId="49" fontId="5" fillId="0" borderId="7" xfId="1" applyNumberFormat="1" applyFont="1" applyFill="1" applyBorder="1" applyAlignment="1" applyProtection="1">
      <alignment horizontal="right" vertical="center" wrapText="1"/>
      <protection hidden="1"/>
    </xf>
    <xf numFmtId="49" fontId="5" fillId="0" borderId="26" xfId="1" applyNumberFormat="1" applyFont="1" applyFill="1" applyBorder="1" applyAlignment="1" applyProtection="1">
      <alignment horizontal="left" vertical="center" wrapText="1"/>
      <protection hidden="1"/>
    </xf>
    <xf numFmtId="164" fontId="13" fillId="5" borderId="22" xfId="1" applyNumberFormat="1" applyFont="1" applyFill="1" applyBorder="1" applyAlignment="1" applyProtection="1">
      <alignment horizontal="center" vertical="center"/>
      <protection hidden="1"/>
    </xf>
    <xf numFmtId="49" fontId="14" fillId="0" borderId="0" xfId="1" applyNumberFormat="1" applyFont="1" applyFill="1" applyBorder="1" applyAlignment="1" applyProtection="1">
      <alignment horizontal="center" vertical="center" wrapText="1"/>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14" fontId="1" fillId="0" borderId="0" xfId="1" applyNumberFormat="1" applyFont="1" applyProtection="1">
      <protection hidden="1"/>
    </xf>
    <xf numFmtId="164" fontId="19" fillId="0" borderId="0" xfId="1" applyNumberFormat="1" applyFont="1" applyAlignment="1" applyProtection="1">
      <alignment horizontal="left" vertical="center"/>
      <protection hidden="1"/>
    </xf>
    <xf numFmtId="0" fontId="8" fillId="5" borderId="14" xfId="1" applyFont="1" applyFill="1" applyBorder="1" applyAlignment="1" applyProtection="1">
      <alignment horizontal="center" vertical="center"/>
      <protection hidden="1"/>
    </xf>
    <xf numFmtId="165" fontId="8" fillId="5" borderId="3" xfId="1" applyNumberFormat="1" applyFont="1" applyFill="1" applyBorder="1" applyAlignment="1" applyProtection="1">
      <alignment horizontal="center" vertical="center"/>
      <protection hidden="1"/>
    </xf>
    <xf numFmtId="0" fontId="20" fillId="0" borderId="0" xfId="3"/>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0" fontId="10" fillId="0" borderId="11" xfId="1" applyFont="1" applyBorder="1" applyAlignment="1" applyProtection="1">
      <alignment horizontal="center" vertical="center" wrapText="1"/>
      <protection hidden="1"/>
    </xf>
    <xf numFmtId="164" fontId="10" fillId="0" borderId="12" xfId="1" applyNumberFormat="1" applyFont="1" applyBorder="1" applyAlignment="1" applyProtection="1">
      <alignment horizontal="center" vertical="center" wrapText="1"/>
      <protection hidden="1"/>
    </xf>
    <xf numFmtId="49" fontId="6" fillId="0" borderId="33" xfId="1" applyNumberFormat="1" applyFont="1" applyFill="1" applyBorder="1" applyAlignment="1" applyProtection="1">
      <alignment horizontal="right" vertical="center"/>
      <protection hidden="1"/>
    </xf>
    <xf numFmtId="49" fontId="6" fillId="0" borderId="35" xfId="1" applyNumberFormat="1" applyFont="1" applyFill="1" applyBorder="1" applyAlignment="1" applyProtection="1">
      <alignment vertical="center"/>
      <protection hidden="1"/>
    </xf>
    <xf numFmtId="49" fontId="6" fillId="0" borderId="28" xfId="1" applyNumberFormat="1" applyFont="1" applyFill="1" applyBorder="1" applyAlignment="1" applyProtection="1">
      <alignment horizontal="right" vertical="center"/>
      <protection hidden="1"/>
    </xf>
    <xf numFmtId="49" fontId="6" fillId="0" borderId="29" xfId="1" applyNumberFormat="1" applyFont="1" applyFill="1" applyBorder="1" applyAlignment="1" applyProtection="1">
      <alignment vertical="center"/>
      <protection hidden="1"/>
    </xf>
    <xf numFmtId="49" fontId="6" fillId="0" borderId="29" xfId="1" applyNumberFormat="1" applyFont="1" applyFill="1" applyBorder="1" applyAlignment="1" applyProtection="1">
      <alignment vertical="center" wrapText="1"/>
      <protection hidden="1"/>
    </xf>
    <xf numFmtId="49" fontId="6" fillId="0" borderId="36" xfId="1" applyNumberFormat="1" applyFont="1" applyFill="1" applyBorder="1" applyAlignment="1" applyProtection="1">
      <alignment horizontal="right" vertical="center"/>
      <protection hidden="1"/>
    </xf>
    <xf numFmtId="49" fontId="6" fillId="0" borderId="37" xfId="1" applyNumberFormat="1" applyFont="1" applyFill="1" applyBorder="1" applyAlignment="1" applyProtection="1">
      <alignment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5" fillId="0" borderId="33" xfId="1" applyNumberFormat="1" applyFont="1" applyFill="1" applyBorder="1" applyAlignment="1" applyProtection="1">
      <alignment horizontal="right" vertical="center"/>
      <protection hidden="1"/>
    </xf>
    <xf numFmtId="49" fontId="5" fillId="0" borderId="35" xfId="1" applyNumberFormat="1" applyFont="1" applyFill="1" applyBorder="1" applyAlignment="1" applyProtection="1">
      <alignment vertical="center"/>
      <protection hidden="1"/>
    </xf>
    <xf numFmtId="49" fontId="5" fillId="0" borderId="28" xfId="1" applyNumberFormat="1" applyFont="1" applyFill="1" applyBorder="1" applyAlignment="1" applyProtection="1">
      <alignment horizontal="right" vertical="center"/>
      <protection hidden="1"/>
    </xf>
    <xf numFmtId="49" fontId="5" fillId="0" borderId="29" xfId="1" applyNumberFormat="1" applyFont="1" applyFill="1" applyBorder="1" applyAlignment="1" applyProtection="1">
      <alignment vertical="center"/>
      <protection hidden="1"/>
    </xf>
    <xf numFmtId="49" fontId="5" fillId="0" borderId="29" xfId="1" applyNumberFormat="1" applyFont="1" applyFill="1" applyBorder="1" applyAlignment="1" applyProtection="1">
      <alignment vertical="center" wrapText="1"/>
      <protection hidden="1"/>
    </xf>
    <xf numFmtId="49" fontId="5" fillId="0" borderId="36" xfId="1" applyNumberFormat="1" applyFont="1" applyFill="1" applyBorder="1" applyAlignment="1" applyProtection="1">
      <alignment horizontal="right" vertical="center"/>
      <protection hidden="1"/>
    </xf>
    <xf numFmtId="49" fontId="5" fillId="0" borderId="37" xfId="1" applyNumberFormat="1" applyFont="1" applyFill="1" applyBorder="1" applyAlignment="1" applyProtection="1">
      <alignment vertical="center"/>
      <protection hidden="1"/>
    </xf>
    <xf numFmtId="0" fontId="3" fillId="2" borderId="2" xfId="1" applyFont="1" applyFill="1" applyBorder="1" applyAlignment="1" applyProtection="1">
      <alignment horizontal="center" vertical="center"/>
      <protection hidden="1"/>
    </xf>
    <xf numFmtId="49" fontId="4" fillId="0" borderId="0" xfId="1" applyNumberFormat="1" applyFont="1" applyAlignment="1" applyProtection="1">
      <alignment vertical="center"/>
      <protection hidden="1"/>
    </xf>
    <xf numFmtId="0" fontId="1" fillId="4" borderId="0" xfId="1" applyFill="1" applyAlignment="1" applyProtection="1">
      <alignment vertical="center"/>
      <protection hidden="1"/>
    </xf>
    <xf numFmtId="0" fontId="1" fillId="4" borderId="0" xfId="1" applyFill="1" applyProtection="1">
      <protection hidden="1"/>
    </xf>
    <xf numFmtId="164" fontId="1" fillId="4" borderId="0" xfId="1" applyNumberFormat="1" applyFill="1" applyProtection="1">
      <protection hidden="1"/>
    </xf>
    <xf numFmtId="0" fontId="1" fillId="0" borderId="0" xfId="1" applyProtection="1">
      <protection hidden="1"/>
    </xf>
    <xf numFmtId="49" fontId="5" fillId="0" borderId="0" xfId="1" applyNumberFormat="1" applyFont="1" applyAlignment="1" applyProtection="1">
      <alignment horizontal="center" vertical="center"/>
      <protection hidden="1"/>
    </xf>
    <xf numFmtId="49" fontId="6" fillId="0" borderId="0" xfId="1" applyNumberFormat="1" applyFont="1" applyAlignment="1" applyProtection="1">
      <alignment horizontal="center" vertical="center"/>
      <protection hidden="1"/>
    </xf>
    <xf numFmtId="0" fontId="1" fillId="0" borderId="0" xfId="1" applyAlignment="1" applyProtection="1">
      <alignment vertical="center"/>
      <protection hidden="1"/>
    </xf>
    <xf numFmtId="164" fontId="1" fillId="0" borderId="0" xfId="1" applyNumberFormat="1" applyProtection="1">
      <protection hidden="1"/>
    </xf>
    <xf numFmtId="49" fontId="5" fillId="0" borderId="4" xfId="1" applyNumberFormat="1" applyFont="1" applyBorder="1" applyAlignment="1" applyProtection="1">
      <alignment horizontal="center" vertical="center"/>
      <protection hidden="1"/>
    </xf>
    <xf numFmtId="49" fontId="5" fillId="0" borderId="5" xfId="1" applyNumberFormat="1" applyFont="1" applyBorder="1" applyAlignment="1" applyProtection="1">
      <alignment horizontal="center" vertical="center"/>
      <protection hidden="1"/>
    </xf>
    <xf numFmtId="49" fontId="6" fillId="0" borderId="24" xfId="1" applyNumberFormat="1" applyFont="1" applyBorder="1" applyAlignment="1" applyProtection="1">
      <alignment horizontal="right" vertical="center"/>
      <protection hidden="1"/>
    </xf>
    <xf numFmtId="49" fontId="6" fillId="0" borderId="25" xfId="1" applyNumberFormat="1" applyFont="1" applyBorder="1" applyAlignment="1" applyProtection="1">
      <alignment vertical="center"/>
      <protection hidden="1"/>
    </xf>
    <xf numFmtId="49" fontId="5" fillId="0" borderId="33" xfId="1" applyNumberFormat="1" applyFont="1" applyBorder="1" applyAlignment="1" applyProtection="1">
      <alignment horizontal="right" vertical="center"/>
      <protection hidden="1"/>
    </xf>
    <xf numFmtId="49" fontId="5" fillId="0" borderId="35" xfId="1" applyNumberFormat="1" applyFont="1" applyBorder="1" applyAlignment="1" applyProtection="1">
      <alignment vertical="center"/>
      <protection hidden="1"/>
    </xf>
    <xf numFmtId="49" fontId="5" fillId="0" borderId="28" xfId="1" applyNumberFormat="1" applyFont="1" applyBorder="1" applyAlignment="1" applyProtection="1">
      <alignment horizontal="right" vertical="center"/>
      <protection hidden="1"/>
    </xf>
    <xf numFmtId="49" fontId="5" fillId="0" borderId="29" xfId="1" applyNumberFormat="1" applyFont="1" applyBorder="1" applyAlignment="1" applyProtection="1">
      <alignment vertical="center"/>
      <protection hidden="1"/>
    </xf>
    <xf numFmtId="49" fontId="5" fillId="0" borderId="29" xfId="1" applyNumberFormat="1" applyFont="1" applyBorder="1" applyAlignment="1" applyProtection="1">
      <alignment vertical="center" wrapText="1"/>
      <protection hidden="1"/>
    </xf>
    <xf numFmtId="49" fontId="5" fillId="0" borderId="36" xfId="1" applyNumberFormat="1" applyFont="1" applyBorder="1" applyAlignment="1" applyProtection="1">
      <alignment horizontal="right" vertical="center"/>
      <protection hidden="1"/>
    </xf>
    <xf numFmtId="49" fontId="5" fillId="0" borderId="37" xfId="1" applyNumberFormat="1" applyFont="1" applyBorder="1" applyAlignment="1" applyProtection="1">
      <alignment vertical="center"/>
      <protection hidden="1"/>
    </xf>
    <xf numFmtId="49" fontId="7" fillId="0" borderId="0" xfId="1" applyNumberFormat="1" applyFont="1" applyAlignment="1" applyProtection="1">
      <alignment horizontal="center" vertical="center"/>
      <protection hidden="1"/>
    </xf>
    <xf numFmtId="164" fontId="1" fillId="0" borderId="12" xfId="1" applyNumberFormat="1" applyBorder="1" applyProtection="1">
      <protection hidden="1"/>
    </xf>
    <xf numFmtId="49" fontId="14" fillId="0" borderId="0" xfId="1" applyNumberFormat="1" applyFont="1" applyAlignment="1" applyProtection="1">
      <alignment horizontal="left" vertical="center"/>
      <protection hidden="1"/>
    </xf>
    <xf numFmtId="0" fontId="1" fillId="0" borderId="13" xfId="1" applyBorder="1" applyAlignment="1" applyProtection="1">
      <alignment vertical="center"/>
      <protection hidden="1"/>
    </xf>
    <xf numFmtId="0" fontId="1" fillId="0" borderId="14" xfId="1" applyBorder="1" applyAlignment="1" applyProtection="1">
      <alignment vertical="center"/>
      <protection hidden="1"/>
    </xf>
    <xf numFmtId="165" fontId="1" fillId="0" borderId="17" xfId="1" applyNumberFormat="1" applyBorder="1" applyAlignment="1" applyProtection="1">
      <alignment horizontal="center" vertical="center"/>
      <protection hidden="1"/>
    </xf>
    <xf numFmtId="0" fontId="7" fillId="2" borderId="15" xfId="1" applyFont="1" applyFill="1" applyBorder="1" applyAlignment="1" applyProtection="1">
      <alignment vertical="center"/>
      <protection hidden="1"/>
    </xf>
    <xf numFmtId="49" fontId="15" fillId="0" borderId="0" xfId="1" applyNumberFormat="1" applyFont="1" applyAlignment="1" applyProtection="1">
      <alignment horizontal="right" vertical="top"/>
      <protection hidden="1"/>
    </xf>
    <xf numFmtId="164" fontId="13" fillId="0" borderId="3" xfId="1" applyNumberFormat="1" applyFont="1" applyBorder="1" applyAlignment="1" applyProtection="1">
      <alignment horizontal="center" vertical="center"/>
      <protection hidden="1"/>
    </xf>
    <xf numFmtId="0" fontId="1" fillId="0" borderId="13" xfId="1" applyBorder="1" applyProtection="1">
      <protection hidden="1"/>
    </xf>
    <xf numFmtId="0" fontId="1" fillId="0" borderId="14" xfId="1" applyBorder="1" applyProtection="1">
      <protection hidden="1"/>
    </xf>
    <xf numFmtId="49" fontId="7" fillId="0" borderId="0" xfId="1" applyNumberFormat="1" applyFont="1" applyAlignment="1" applyProtection="1">
      <alignment vertical="center"/>
      <protection hidden="1"/>
    </xf>
    <xf numFmtId="49" fontId="15" fillId="0" borderId="13" xfId="1" applyNumberFormat="1" applyFont="1" applyBorder="1" applyAlignment="1" applyProtection="1">
      <alignment horizontal="right" vertical="top"/>
      <protection hidden="1"/>
    </xf>
    <xf numFmtId="49" fontId="15" fillId="0" borderId="14" xfId="1" applyNumberFormat="1" applyFont="1" applyBorder="1" applyAlignment="1" applyProtection="1">
      <alignment horizontal="right" vertical="top"/>
      <protection hidden="1"/>
    </xf>
    <xf numFmtId="49" fontId="7" fillId="2" borderId="0" xfId="1" applyNumberFormat="1" applyFont="1" applyFill="1" applyAlignment="1" applyProtection="1">
      <alignment horizontal="right" vertical="center"/>
      <protection hidden="1"/>
    </xf>
    <xf numFmtId="0" fontId="7" fillId="2" borderId="0" xfId="1" applyFont="1" applyFill="1" applyAlignment="1" applyProtection="1">
      <alignment vertical="center"/>
      <protection hidden="1"/>
    </xf>
    <xf numFmtId="167" fontId="6" fillId="2" borderId="0" xfId="1" applyNumberFormat="1" applyFont="1" applyFill="1" applyAlignment="1" applyProtection="1">
      <alignment horizontal="center" vertical="center"/>
      <protection hidden="1"/>
    </xf>
    <xf numFmtId="49" fontId="7" fillId="2" borderId="0" xfId="1" applyNumberFormat="1" applyFont="1" applyFill="1" applyAlignment="1" applyProtection="1">
      <alignment horizontal="left" vertical="center"/>
      <protection hidden="1"/>
    </xf>
    <xf numFmtId="0" fontId="10" fillId="0" borderId="13" xfId="1" applyFont="1" applyBorder="1" applyAlignment="1" applyProtection="1">
      <alignment horizontal="center" vertical="center"/>
      <protection hidden="1"/>
    </xf>
    <xf numFmtId="165" fontId="1" fillId="0" borderId="0" xfId="1" applyNumberFormat="1" applyAlignment="1" applyProtection="1">
      <alignment horizontal="center" vertical="center"/>
      <protection hidden="1"/>
    </xf>
    <xf numFmtId="165" fontId="10" fillId="0" borderId="0" xfId="1" applyNumberFormat="1" applyFont="1" applyAlignment="1" applyProtection="1">
      <alignment horizontal="center" vertical="center"/>
      <protection hidden="1"/>
    </xf>
    <xf numFmtId="164" fontId="13" fillId="0" borderId="0" xfId="1" applyNumberFormat="1" applyFont="1" applyAlignment="1" applyProtection="1">
      <alignment horizontal="center" vertical="center"/>
      <protection hidden="1"/>
    </xf>
    <xf numFmtId="166" fontId="8" fillId="0" borderId="0" xfId="1" applyNumberFormat="1" applyFont="1" applyAlignment="1" applyProtection="1">
      <alignment horizontal="center" vertical="center"/>
      <protection hidden="1"/>
    </xf>
    <xf numFmtId="49" fontId="14" fillId="0" borderId="0" xfId="1" applyNumberFormat="1" applyFont="1" applyAlignment="1" applyProtection="1">
      <alignment vertical="center" wrapText="1"/>
      <protection hidden="1"/>
    </xf>
    <xf numFmtId="49" fontId="7" fillId="0" borderId="0" xfId="1" applyNumberFormat="1" applyFont="1" applyAlignment="1" applyProtection="1">
      <alignment horizontal="left" vertical="center" indent="4"/>
      <protection hidden="1"/>
    </xf>
    <xf numFmtId="0" fontId="9" fillId="0" borderId="0" xfId="4"/>
    <xf numFmtId="49" fontId="15" fillId="0" borderId="0" xfId="1" applyNumberFormat="1" applyFont="1" applyAlignment="1" applyProtection="1">
      <alignment vertical="top"/>
      <protection hidden="1"/>
    </xf>
    <xf numFmtId="49" fontId="15" fillId="0" borderId="0" xfId="1" applyNumberFormat="1" applyFont="1" applyAlignment="1" applyProtection="1">
      <alignment vertical="top" wrapText="1"/>
      <protection hidden="1"/>
    </xf>
    <xf numFmtId="0" fontId="12" fillId="0" borderId="0" xfId="1" applyFont="1" applyAlignment="1" applyProtection="1">
      <alignment vertical="center" textRotation="90"/>
      <protection hidden="1"/>
    </xf>
    <xf numFmtId="14" fontId="1" fillId="0" borderId="0" xfId="1" applyNumberFormat="1" applyProtection="1">
      <protection hidden="1"/>
    </xf>
    <xf numFmtId="0" fontId="1" fillId="0" borderId="0" xfId="1" applyAlignment="1" applyProtection="1">
      <alignment vertical="top" wrapText="1"/>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7" fillId="0" borderId="0" xfId="1" applyNumberFormat="1" applyFont="1" applyFill="1" applyBorder="1" applyAlignment="1" applyProtection="1">
      <alignment horizontal="right" vertical="center"/>
      <protection hidden="1"/>
    </xf>
    <xf numFmtId="0" fontId="7" fillId="0" borderId="0" xfId="1" applyNumberFormat="1" applyFont="1" applyFill="1" applyBorder="1" applyAlignment="1" applyProtection="1">
      <alignment vertical="center"/>
      <protection hidden="1"/>
    </xf>
    <xf numFmtId="167" fontId="6" fillId="0" borderId="0" xfId="1" applyNumberFormat="1" applyFont="1" applyFill="1" applyBorder="1" applyAlignment="1" applyProtection="1">
      <alignment horizontal="center" vertical="center"/>
      <protection hidden="1"/>
    </xf>
    <xf numFmtId="49" fontId="7" fillId="0" borderId="0" xfId="1" applyNumberFormat="1" applyFont="1" applyFill="1" applyBorder="1" applyAlignment="1" applyProtection="1">
      <alignment horizontal="left"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7" fillId="0" borderId="0" xfId="1" applyNumberFormat="1" applyFont="1" applyAlignment="1" applyProtection="1">
      <alignment horizontal="right" vertical="center"/>
      <protection hidden="1"/>
    </xf>
    <xf numFmtId="0" fontId="7" fillId="0" borderId="0" xfId="1" applyFont="1" applyAlignment="1" applyProtection="1">
      <alignment vertical="center"/>
      <protection hidden="1"/>
    </xf>
    <xf numFmtId="167" fontId="6" fillId="0" borderId="0" xfId="1" applyNumberFormat="1" applyFont="1" applyAlignment="1" applyProtection="1">
      <alignment horizontal="center" vertical="center"/>
      <protection hidden="1"/>
    </xf>
    <xf numFmtId="49" fontId="7" fillId="0" borderId="0" xfId="1" applyNumberFormat="1" applyFont="1" applyAlignment="1" applyProtection="1">
      <alignment horizontal="left"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8" fillId="0" borderId="1" xfId="1" applyFont="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49" fontId="2" fillId="2" borderId="1" xfId="1" applyNumberFormat="1" applyFont="1" applyFill="1" applyBorder="1" applyAlignment="1" applyProtection="1">
      <alignment horizontal="center" vertical="center"/>
      <protection hidden="1"/>
    </xf>
    <xf numFmtId="49" fontId="2" fillId="2" borderId="2" xfId="1" applyNumberFormat="1" applyFont="1" applyFill="1" applyBorder="1" applyAlignment="1" applyProtection="1">
      <alignment horizontal="center" vertical="center"/>
      <protection hidden="1"/>
    </xf>
    <xf numFmtId="49" fontId="6" fillId="0" borderId="5" xfId="1" applyNumberFormat="1" applyFont="1" applyFill="1" applyBorder="1" applyAlignment="1" applyProtection="1">
      <alignment horizontal="center" vertical="center"/>
      <protection hidden="1"/>
    </xf>
    <xf numFmtId="49" fontId="6" fillId="0" borderId="31" xfId="1" applyNumberFormat="1" applyFont="1" applyFill="1" applyBorder="1" applyAlignment="1" applyProtection="1">
      <alignment horizontal="center" vertical="center"/>
      <protection hidden="1"/>
    </xf>
    <xf numFmtId="49" fontId="6" fillId="0" borderId="27" xfId="1" applyNumberFormat="1" applyFont="1" applyFill="1" applyBorder="1" applyAlignment="1" applyProtection="1">
      <alignment horizontal="center" vertical="center"/>
      <protection hidden="1"/>
    </xf>
    <xf numFmtId="49" fontId="6" fillId="0" borderId="32" xfId="1" applyNumberFormat="1" applyFont="1" applyFill="1" applyBorder="1" applyAlignment="1" applyProtection="1">
      <alignment horizontal="center" vertical="center"/>
      <protection hidden="1"/>
    </xf>
    <xf numFmtId="49" fontId="6" fillId="0" borderId="33" xfId="1" applyNumberFormat="1" applyFont="1" applyFill="1" applyBorder="1" applyAlignment="1" applyProtection="1">
      <alignment horizontal="center" vertical="center" wrapText="1"/>
      <protection hidden="1"/>
    </xf>
    <xf numFmtId="49" fontId="6" fillId="0" borderId="34" xfId="1" applyNumberFormat="1" applyFont="1" applyFill="1" applyBorder="1" applyAlignment="1" applyProtection="1">
      <alignment horizontal="center" vertical="center" wrapText="1"/>
      <protection hidden="1"/>
    </xf>
    <xf numFmtId="49" fontId="6" fillId="0" borderId="35" xfId="1" applyNumberFormat="1" applyFont="1" applyFill="1" applyBorder="1" applyAlignment="1" applyProtection="1">
      <alignment horizontal="center" vertical="center" wrapText="1"/>
      <protection hidden="1"/>
    </xf>
    <xf numFmtId="49" fontId="6" fillId="0" borderId="28" xfId="1" applyNumberFormat="1" applyFont="1" applyFill="1" applyBorder="1" applyAlignment="1" applyProtection="1">
      <alignment horizontal="center" vertical="center" wrapText="1"/>
      <protection hidden="1"/>
    </xf>
    <xf numFmtId="49" fontId="6" fillId="0" borderId="0" xfId="1" applyNumberFormat="1" applyFont="1" applyFill="1" applyBorder="1" applyAlignment="1" applyProtection="1">
      <alignment horizontal="center" vertical="center" wrapText="1"/>
      <protection hidden="1"/>
    </xf>
    <xf numFmtId="49" fontId="6" fillId="0" borderId="29" xfId="1" applyNumberFormat="1" applyFont="1" applyFill="1" applyBorder="1" applyAlignment="1" applyProtection="1">
      <alignment horizontal="center" vertical="center" wrapText="1"/>
      <protection hidden="1"/>
    </xf>
    <xf numFmtId="49" fontId="6" fillId="0" borderId="36" xfId="1" applyNumberFormat="1" applyFont="1" applyFill="1" applyBorder="1" applyAlignment="1" applyProtection="1">
      <alignment horizontal="center" vertical="center" wrapText="1"/>
      <protection hidden="1"/>
    </xf>
    <xf numFmtId="49" fontId="6" fillId="0" borderId="15" xfId="1" applyNumberFormat="1" applyFont="1" applyFill="1" applyBorder="1" applyAlignment="1" applyProtection="1">
      <alignment horizontal="center" vertical="center" wrapText="1"/>
      <protection hidden="1"/>
    </xf>
    <xf numFmtId="49" fontId="6" fillId="0" borderId="37" xfId="1" applyNumberFormat="1" applyFont="1" applyFill="1" applyBorder="1" applyAlignment="1" applyProtection="1">
      <alignment horizontal="center" vertical="center" wrapText="1"/>
      <protection hidden="1"/>
    </xf>
    <xf numFmtId="49" fontId="6" fillId="0" borderId="38" xfId="1" applyNumberFormat="1" applyFont="1" applyFill="1" applyBorder="1" applyAlignment="1" applyProtection="1">
      <alignment horizontal="center" vertical="center"/>
      <protection hidden="1"/>
    </xf>
    <xf numFmtId="49" fontId="6" fillId="0" borderId="30" xfId="1" applyNumberFormat="1" applyFont="1" applyFill="1" applyBorder="1" applyAlignment="1" applyProtection="1">
      <alignment horizontal="center" vertical="center"/>
      <protection hidden="1"/>
    </xf>
    <xf numFmtId="49" fontId="6" fillId="0" borderId="39" xfId="1" applyNumberFormat="1" applyFont="1" applyFill="1" applyBorder="1" applyAlignment="1" applyProtection="1">
      <alignment horizontal="center" vertical="center"/>
      <protection hidden="1"/>
    </xf>
    <xf numFmtId="0" fontId="21" fillId="3" borderId="1" xfId="2" applyFont="1" applyFill="1" applyBorder="1" applyAlignment="1" applyProtection="1">
      <alignment horizontal="center" vertical="center" wrapText="1"/>
      <protection hidden="1"/>
    </xf>
    <xf numFmtId="0" fontId="21" fillId="3" borderId="3" xfId="2" applyFont="1" applyFill="1" applyBorder="1" applyAlignment="1" applyProtection="1">
      <alignment horizontal="center" vertical="center" wrapText="1"/>
      <protection hidden="1"/>
    </xf>
    <xf numFmtId="0" fontId="10" fillId="0" borderId="1" xfId="1" applyFont="1" applyFill="1" applyBorder="1" applyAlignment="1" applyProtection="1">
      <alignment horizontal="center" vertical="center" wrapText="1"/>
      <protection hidden="1"/>
    </xf>
    <xf numFmtId="0" fontId="10" fillId="0" borderId="2" xfId="1" applyFont="1" applyFill="1" applyBorder="1" applyAlignment="1" applyProtection="1">
      <alignment horizontal="center" vertical="center" wrapText="1"/>
      <protection hidden="1"/>
    </xf>
    <xf numFmtId="0" fontId="10" fillId="0" borderId="3" xfId="1" applyFont="1" applyFill="1" applyBorder="1" applyAlignment="1" applyProtection="1">
      <alignment horizontal="center" vertical="center" wrapText="1"/>
      <protection hidden="1"/>
    </xf>
    <xf numFmtId="0" fontId="11" fillId="2" borderId="0" xfId="1" applyFont="1" applyFill="1" applyBorder="1" applyAlignment="1" applyProtection="1">
      <alignment horizontal="left" vertical="center"/>
      <protection hidden="1"/>
    </xf>
    <xf numFmtId="0" fontId="10" fillId="2" borderId="15" xfId="1" applyFont="1" applyFill="1" applyBorder="1" applyAlignment="1" applyProtection="1">
      <alignment horizontal="center" vertical="center"/>
      <protection hidden="1"/>
    </xf>
    <xf numFmtId="49" fontId="14" fillId="0" borderId="0" xfId="1" applyNumberFormat="1" applyFont="1" applyFill="1" applyBorder="1" applyAlignment="1" applyProtection="1">
      <alignment horizontal="left" vertical="center"/>
      <protection hidden="1"/>
    </xf>
    <xf numFmtId="0" fontId="12" fillId="0" borderId="11" xfId="1" applyFont="1" applyBorder="1" applyAlignment="1" applyProtection="1">
      <alignment horizontal="center" vertical="center" textRotation="90"/>
      <protection hidden="1"/>
    </xf>
    <xf numFmtId="0" fontId="12" fillId="0" borderId="19" xfId="1" applyFont="1" applyBorder="1" applyAlignment="1" applyProtection="1">
      <alignment horizontal="center" vertical="center" textRotation="90"/>
      <protection hidden="1"/>
    </xf>
    <xf numFmtId="0" fontId="12" fillId="0" borderId="23" xfId="1" applyFont="1" applyBorder="1" applyAlignment="1" applyProtection="1">
      <alignment horizontal="center" vertical="center" textRotation="90"/>
      <protection hidden="1"/>
    </xf>
    <xf numFmtId="49" fontId="15" fillId="0" borderId="0" xfId="1" applyNumberFormat="1" applyFont="1" applyFill="1" applyBorder="1" applyAlignment="1" applyProtection="1">
      <alignment horizontal="right" vertical="top" indent="3"/>
      <protection hidden="1"/>
    </xf>
    <xf numFmtId="49" fontId="17" fillId="0" borderId="0" xfId="1" applyNumberFormat="1" applyFont="1" applyFill="1" applyBorder="1" applyAlignment="1" applyProtection="1">
      <alignment horizontal="left" vertical="center"/>
      <protection hidden="1"/>
    </xf>
    <xf numFmtId="0" fontId="8" fillId="0" borderId="16" xfId="1" applyFont="1" applyBorder="1" applyAlignment="1" applyProtection="1">
      <alignment horizontal="center" vertical="center"/>
      <protection hidden="1"/>
    </xf>
    <xf numFmtId="0" fontId="8" fillId="0" borderId="18" xfId="1" applyFont="1" applyBorder="1" applyAlignment="1" applyProtection="1">
      <alignment horizontal="center" vertical="center"/>
      <protection hidden="1"/>
    </xf>
    <xf numFmtId="49" fontId="7" fillId="2" borderId="15" xfId="1" applyNumberFormat="1" applyFont="1" applyFill="1" applyBorder="1" applyAlignment="1" applyProtection="1">
      <alignment horizontal="right" vertical="center"/>
      <protection hidden="1"/>
    </xf>
    <xf numFmtId="0" fontId="10" fillId="0" borderId="1" xfId="1" applyFont="1" applyBorder="1" applyAlignment="1" applyProtection="1">
      <alignment horizontal="center" vertical="center"/>
      <protection hidden="1"/>
    </xf>
    <xf numFmtId="0" fontId="10" fillId="0" borderId="3" xfId="1" applyFont="1" applyBorder="1" applyAlignment="1" applyProtection="1">
      <alignment horizontal="center" vertical="center"/>
      <protection hidden="1"/>
    </xf>
    <xf numFmtId="49" fontId="7" fillId="2" borderId="15" xfId="1" applyNumberFormat="1" applyFont="1" applyFill="1" applyBorder="1" applyAlignment="1" applyProtection="1">
      <alignment horizontal="left" vertical="center"/>
      <protection hidden="1"/>
    </xf>
    <xf numFmtId="49" fontId="11" fillId="0" borderId="0" xfId="1" applyNumberFormat="1" applyFont="1" applyFill="1" applyBorder="1" applyAlignment="1" applyProtection="1">
      <alignment horizontal="right" vertical="center"/>
      <protection hidden="1"/>
    </xf>
    <xf numFmtId="49" fontId="14" fillId="0" borderId="0" xfId="1" applyNumberFormat="1" applyFont="1" applyFill="1" applyBorder="1" applyAlignment="1" applyProtection="1">
      <alignment horizontal="right" vertical="center" wrapText="1"/>
      <protection hidden="1"/>
    </xf>
    <xf numFmtId="49" fontId="14" fillId="0" borderId="0" xfId="1" applyNumberFormat="1" applyFont="1" applyFill="1" applyBorder="1" applyAlignment="1" applyProtection="1">
      <alignment horizontal="center" vertical="center"/>
      <protection hidden="1"/>
    </xf>
    <xf numFmtId="49" fontId="6" fillId="0" borderId="5" xfId="1" applyNumberFormat="1" applyFont="1" applyBorder="1" applyAlignment="1" applyProtection="1">
      <alignment horizontal="center" vertical="center"/>
      <protection hidden="1"/>
    </xf>
    <xf numFmtId="49" fontId="6" fillId="0" borderId="31" xfId="1" applyNumberFormat="1" applyFont="1" applyBorder="1" applyAlignment="1" applyProtection="1">
      <alignment horizontal="center" vertical="center"/>
      <protection hidden="1"/>
    </xf>
    <xf numFmtId="49" fontId="6" fillId="0" borderId="27" xfId="1" applyNumberFormat="1" applyFont="1" applyBorder="1" applyAlignment="1" applyProtection="1">
      <alignment horizontal="center" vertical="center"/>
      <protection hidden="1"/>
    </xf>
    <xf numFmtId="49" fontId="6" fillId="0" borderId="32" xfId="1" applyNumberFormat="1" applyFont="1" applyBorder="1" applyAlignment="1" applyProtection="1">
      <alignment horizontal="center" vertical="center"/>
      <protection hidden="1"/>
    </xf>
    <xf numFmtId="49" fontId="6" fillId="0" borderId="33" xfId="1" applyNumberFormat="1" applyFont="1" applyBorder="1" applyAlignment="1" applyProtection="1">
      <alignment horizontal="center" vertical="center" wrapText="1"/>
      <protection hidden="1"/>
    </xf>
    <xf numFmtId="49" fontId="6" fillId="0" borderId="34" xfId="1" applyNumberFormat="1" applyFont="1" applyBorder="1" applyAlignment="1" applyProtection="1">
      <alignment horizontal="center" vertical="center" wrapText="1"/>
      <protection hidden="1"/>
    </xf>
    <xf numFmtId="49" fontId="6" fillId="0" borderId="35" xfId="1" applyNumberFormat="1" applyFont="1" applyBorder="1" applyAlignment="1" applyProtection="1">
      <alignment horizontal="center" vertical="center" wrapText="1"/>
      <protection hidden="1"/>
    </xf>
    <xf numFmtId="49" fontId="6" fillId="0" borderId="28" xfId="1" applyNumberFormat="1" applyFont="1" applyBorder="1" applyAlignment="1" applyProtection="1">
      <alignment horizontal="center" vertical="center" wrapText="1"/>
      <protection hidden="1"/>
    </xf>
    <xf numFmtId="49" fontId="6" fillId="0" borderId="0" xfId="1" applyNumberFormat="1" applyFont="1" applyAlignment="1" applyProtection="1">
      <alignment horizontal="center" vertical="center" wrapText="1"/>
      <protection hidden="1"/>
    </xf>
    <xf numFmtId="49" fontId="6" fillId="0" borderId="29" xfId="1" applyNumberFormat="1" applyFont="1" applyBorder="1" applyAlignment="1" applyProtection="1">
      <alignment horizontal="center" vertical="center" wrapText="1"/>
      <protection hidden="1"/>
    </xf>
    <xf numFmtId="49" fontId="6" fillId="0" borderId="36" xfId="1" applyNumberFormat="1" applyFont="1" applyBorder="1" applyAlignment="1" applyProtection="1">
      <alignment horizontal="center" vertical="center" wrapText="1"/>
      <protection hidden="1"/>
    </xf>
    <xf numFmtId="49" fontId="6" fillId="0" borderId="15" xfId="1" applyNumberFormat="1" applyFont="1" applyBorder="1" applyAlignment="1" applyProtection="1">
      <alignment horizontal="center" vertical="center" wrapText="1"/>
      <protection hidden="1"/>
    </xf>
    <xf numFmtId="49" fontId="6" fillId="0" borderId="37" xfId="1" applyNumberFormat="1" applyFont="1" applyBorder="1" applyAlignment="1" applyProtection="1">
      <alignment horizontal="center" vertical="center" wrapText="1"/>
      <protection hidden="1"/>
    </xf>
    <xf numFmtId="49" fontId="6" fillId="0" borderId="38" xfId="1" applyNumberFormat="1" applyFont="1" applyBorder="1" applyAlignment="1" applyProtection="1">
      <alignment horizontal="center" vertical="center"/>
      <protection hidden="1"/>
    </xf>
    <xf numFmtId="49" fontId="6" fillId="0" borderId="30" xfId="1" applyNumberFormat="1" applyFont="1" applyBorder="1" applyAlignment="1" applyProtection="1">
      <alignment horizontal="center" vertical="center"/>
      <protection hidden="1"/>
    </xf>
    <xf numFmtId="49" fontId="6" fillId="0" borderId="39" xfId="1" applyNumberFormat="1" applyFont="1" applyBorder="1" applyAlignment="1" applyProtection="1">
      <alignment horizontal="center" vertical="center"/>
      <protection hidden="1"/>
    </xf>
    <xf numFmtId="0" fontId="10" fillId="0" borderId="1" xfId="1" applyFont="1" applyBorder="1" applyAlignment="1" applyProtection="1">
      <alignment horizontal="center" vertical="center" wrapText="1"/>
      <protection hidden="1"/>
    </xf>
    <xf numFmtId="0" fontId="10" fillId="0" borderId="2" xfId="1" applyFont="1" applyBorder="1" applyAlignment="1" applyProtection="1">
      <alignment horizontal="center" vertical="center" wrapText="1"/>
      <protection hidden="1"/>
    </xf>
    <xf numFmtId="0" fontId="10" fillId="0" borderId="3" xfId="1" applyFont="1" applyBorder="1" applyAlignment="1" applyProtection="1">
      <alignment horizontal="center" vertical="center" wrapText="1"/>
      <protection hidden="1"/>
    </xf>
    <xf numFmtId="0" fontId="11" fillId="2" borderId="0" xfId="1" applyFont="1" applyFill="1" applyAlignment="1" applyProtection="1">
      <alignment horizontal="left" vertical="center"/>
      <protection hidden="1"/>
    </xf>
    <xf numFmtId="49" fontId="14" fillId="0" borderId="0" xfId="1" applyNumberFormat="1" applyFont="1" applyAlignment="1" applyProtection="1">
      <alignment horizontal="left" vertical="center"/>
      <protection hidden="1"/>
    </xf>
    <xf numFmtId="49" fontId="15" fillId="0" borderId="0" xfId="1" applyNumberFormat="1" applyFont="1" applyAlignment="1" applyProtection="1">
      <alignment horizontal="right" vertical="top" indent="3"/>
      <protection hidden="1"/>
    </xf>
    <xf numFmtId="49" fontId="17" fillId="0" borderId="0" xfId="1" applyNumberFormat="1" applyFont="1" applyAlignment="1" applyProtection="1">
      <alignment horizontal="left" vertical="center"/>
      <protection hidden="1"/>
    </xf>
    <xf numFmtId="49" fontId="11" fillId="0" borderId="0" xfId="1" applyNumberFormat="1" applyFont="1" applyAlignment="1" applyProtection="1">
      <alignment horizontal="right" vertical="center"/>
      <protection hidden="1"/>
    </xf>
    <xf numFmtId="49" fontId="14" fillId="0" borderId="0" xfId="1" applyNumberFormat="1" applyFont="1" applyAlignment="1" applyProtection="1">
      <alignment horizontal="right" vertical="center" wrapText="1"/>
      <protection hidden="1"/>
    </xf>
    <xf numFmtId="49" fontId="14" fillId="0" borderId="0" xfId="1" applyNumberFormat="1" applyFont="1" applyAlignment="1" applyProtection="1">
      <alignment horizontal="center" vertical="center"/>
      <protection hidden="1"/>
    </xf>
    <xf numFmtId="49" fontId="16" fillId="0" borderId="0" xfId="0" applyNumberFormat="1" applyFont="1" applyFill="1" applyBorder="1" applyAlignment="1" applyProtection="1">
      <alignment horizontal="center" vertical="center"/>
      <protection hidden="1"/>
    </xf>
    <xf numFmtId="0" fontId="8" fillId="0" borderId="1" xfId="1" applyFont="1" applyBorder="1" applyAlignment="1" applyProtection="1">
      <alignment horizontal="center" vertical="center" wrapText="1"/>
      <protection hidden="1"/>
    </xf>
    <xf numFmtId="0" fontId="8" fillId="0" borderId="2"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49" fontId="6" fillId="0" borderId="7" xfId="1" applyNumberFormat="1" applyFont="1" applyFill="1" applyBorder="1" applyAlignment="1" applyProtection="1">
      <alignment horizontal="center" vertical="center" wrapText="1"/>
      <protection hidden="1"/>
    </xf>
    <xf numFmtId="49" fontId="6" fillId="0" borderId="8" xfId="1" applyNumberFormat="1" applyFont="1" applyFill="1" applyBorder="1" applyAlignment="1" applyProtection="1">
      <alignment horizontal="center" vertical="center" wrapText="1"/>
      <protection hidden="1"/>
    </xf>
    <xf numFmtId="49" fontId="6" fillId="0" borderId="9" xfId="1" applyNumberFormat="1" applyFont="1" applyFill="1" applyBorder="1" applyAlignment="1" applyProtection="1">
      <alignment horizontal="center" vertical="center" wrapText="1"/>
      <protection hidden="1"/>
    </xf>
    <xf numFmtId="0" fontId="8" fillId="0" borderId="1" xfId="1" applyFont="1" applyBorder="1" applyAlignment="1" applyProtection="1">
      <alignment horizontal="center" vertical="center"/>
      <protection hidden="1"/>
    </xf>
    <xf numFmtId="0" fontId="8" fillId="0" borderId="3" xfId="1" applyFont="1" applyBorder="1" applyAlignment="1" applyProtection="1">
      <alignment horizontal="center" vertical="center"/>
      <protection hidden="1"/>
    </xf>
    <xf numFmtId="0" fontId="9" fillId="3" borderId="1" xfId="2" applyFill="1" applyBorder="1" applyAlignment="1" applyProtection="1">
      <alignment horizontal="center" vertical="center" wrapText="1"/>
      <protection hidden="1"/>
    </xf>
    <xf numFmtId="0" fontId="9" fillId="3" borderId="3" xfId="2" applyFill="1" applyBorder="1" applyAlignment="1" applyProtection="1">
      <alignment horizontal="center" vertical="center" wrapText="1"/>
      <protection hidden="1"/>
    </xf>
  </cellXfs>
  <cellStyles count="5">
    <cellStyle name="Hyperlink" xfId="3" builtinId="8"/>
    <cellStyle name="Hyperlink 2" xfId="2" xr:uid="{00000000-0005-0000-0000-000000000000}"/>
    <cellStyle name="Hyperlink 3" xfId="4" xr:uid="{D1C0F421-5984-4D0B-A973-AF76F91906F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eia.gov/petroleum/gasdiesel/" TargetMode="External"/><Relationship Id="rId1" Type="http://schemas.openxmlformats.org/officeDocument/2006/relationships/hyperlink" Target="http://www.eia.gov/petroleum/gasdies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DE2C-8C17-40B1-9C52-E209FBE6DAEF}">
  <dimension ref="B1:W117"/>
  <sheetViews>
    <sheetView tabSelected="1" zoomScale="70" zoomScaleNormal="70" workbookViewId="0">
      <selection activeCell="J1" sqref="J1:W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140625" style="59" customWidth="1"/>
    <col min="10" max="10" width="70" style="4" hidden="1" customWidth="1"/>
    <col min="11" max="11" width="12.5703125" style="4" hidden="1" customWidth="1"/>
    <col min="12" max="12" width="6.42578125" style="4" hidden="1" customWidth="1"/>
    <col min="13" max="13" width="6.5703125" style="5" hidden="1" customWidth="1"/>
    <col min="14" max="14" width="14.42578125" style="5" hidden="1" customWidth="1"/>
    <col min="15" max="16" width="27.140625" style="6" hidden="1" customWidth="1"/>
    <col min="17" max="17" width="33.5703125" style="5" hidden="1" customWidth="1"/>
    <col min="18" max="19" width="12.140625" style="5" hidden="1" customWidth="1"/>
    <col min="20" max="20" width="16.7109375" style="5" hidden="1" customWidth="1"/>
    <col min="21" max="21" width="12.140625" style="5" hidden="1" customWidth="1"/>
    <col min="22" max="22" width="30" style="5" hidden="1" customWidth="1"/>
    <col min="23" max="23" width="9.140625" style="5" hidden="1" customWidth="1"/>
    <col min="24"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May</v>
      </c>
      <c r="G1" s="1">
        <f>K14</f>
        <v>2024</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61" t="s">
        <v>9</v>
      </c>
      <c r="S13" s="262"/>
      <c r="T13" s="262"/>
      <c r="U13" s="262"/>
      <c r="V13" s="263"/>
    </row>
    <row r="14" spans="2:22" ht="36.75" thickBot="1" x14ac:dyDescent="0.25">
      <c r="B14" s="264" t="s">
        <v>20</v>
      </c>
      <c r="C14" s="264"/>
      <c r="D14" s="264"/>
      <c r="E14" s="264"/>
      <c r="F14" s="265" t="str">
        <f>CONCATENATE(F1,", ",G1)</f>
        <v>May, 2024</v>
      </c>
      <c r="G14" s="265"/>
      <c r="H14" s="8"/>
      <c r="I14" s="8"/>
      <c r="J14" s="14" t="s">
        <v>10</v>
      </c>
      <c r="K14" s="15">
        <v>2024</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38</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38"/>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38"/>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May 2024 is</v>
      </c>
      <c r="E18" s="37">
        <f>K20</f>
        <v>-6.1389999999999967</v>
      </c>
      <c r="F18" s="277" t="s">
        <v>31</v>
      </c>
      <c r="G18" s="277"/>
      <c r="H18" s="277"/>
      <c r="I18" s="26"/>
      <c r="J18" s="240"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38"/>
      <c r="J19" s="28"/>
      <c r="K19" s="29"/>
      <c r="L19" s="5"/>
      <c r="M19" s="268"/>
      <c r="N19" s="19"/>
      <c r="O19" s="20"/>
      <c r="P19" s="30"/>
      <c r="Q19" s="21"/>
      <c r="R19" s="22">
        <v>44872</v>
      </c>
      <c r="S19" s="22">
        <v>44879</v>
      </c>
      <c r="T19" s="22">
        <v>44886</v>
      </c>
      <c r="U19" s="22">
        <v>44893</v>
      </c>
      <c r="V19" s="23" t="s">
        <v>47</v>
      </c>
    </row>
    <row r="20" spans="2:22" ht="36.75" thickBot="1" x14ac:dyDescent="0.25">
      <c r="I20" s="238"/>
      <c r="J20" s="239" t="s">
        <v>28</v>
      </c>
      <c r="K20" s="107">
        <v>-6.1389999999999967</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May 2024 is</v>
      </c>
      <c r="E22" s="37">
        <f>K23</f>
        <v>-1.2277999999999993</v>
      </c>
      <c r="F22" s="277" t="s">
        <v>33</v>
      </c>
      <c r="G22" s="277"/>
      <c r="H22" s="277"/>
      <c r="I22" s="238"/>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38"/>
      <c r="J23" s="239" t="s">
        <v>43</v>
      </c>
      <c r="K23" s="107">
        <v>-1.2277999999999993</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f>((P38)/10)*50</f>
        <v>-5.8800000000000008</v>
      </c>
      <c r="P38" s="47">
        <f>Q38-$K$18</f>
        <v>-1.1760000000000002</v>
      </c>
      <c r="Q38" s="48">
        <f>AVERAGE(R38:V38)</f>
        <v>4.3629999999999995</v>
      </c>
      <c r="R38" s="49">
        <v>4.2350000000000003</v>
      </c>
      <c r="S38" s="49">
        <v>4.37</v>
      </c>
      <c r="T38" s="49">
        <v>4.4139999999999997</v>
      </c>
      <c r="U38" s="49">
        <v>4.4329999999999998</v>
      </c>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f>((P40)/10)*50</f>
        <v>-5.0212499999999993</v>
      </c>
      <c r="P40" s="32">
        <f>Q40-$K$18</f>
        <v>-1.0042499999999999</v>
      </c>
      <c r="Q40" s="33">
        <f>AVERAGE(R40:V40)</f>
        <v>4.5347499999999998</v>
      </c>
      <c r="R40" s="34">
        <v>4.4669999999999996</v>
      </c>
      <c r="S40" s="34">
        <v>4.4779999999999998</v>
      </c>
      <c r="T40" s="34">
        <v>4.5869999999999997</v>
      </c>
      <c r="U40" s="34">
        <v>4.6070000000000002</v>
      </c>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f>((P42)/10)*50</f>
        <v>-4.865999999999997</v>
      </c>
      <c r="P42" s="67">
        <f>Q42-$K$18</f>
        <v>-0.9731999999999994</v>
      </c>
      <c r="Q42" s="48">
        <f>AVERAGE(R42:V42)</f>
        <v>4.5658000000000003</v>
      </c>
      <c r="R42" s="49">
        <v>4.6070000000000002</v>
      </c>
      <c r="S42" s="49">
        <v>4.577</v>
      </c>
      <c r="T42" s="49">
        <v>4.5570000000000004</v>
      </c>
      <c r="U42" s="49">
        <v>4.5510000000000002</v>
      </c>
      <c r="V42" s="99">
        <v>4.5369999999999999</v>
      </c>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f>((P44)/10)*50</f>
        <v>-5.3074999999999983</v>
      </c>
      <c r="P44" s="32">
        <f>Q44-$K$18</f>
        <v>-1.0614999999999997</v>
      </c>
      <c r="Q44" s="33">
        <f>AVERAGE(R44:V44)</f>
        <v>4.4775</v>
      </c>
      <c r="R44" s="34">
        <v>4.5229999999999997</v>
      </c>
      <c r="S44" s="34">
        <v>4.4829999999999997</v>
      </c>
      <c r="T44" s="34">
        <v>4.4569999999999999</v>
      </c>
      <c r="U44" s="34">
        <v>4.4470000000000001</v>
      </c>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f>((P46)/10)*50</f>
        <v>-5.7674999999999965</v>
      </c>
      <c r="P46" s="47">
        <f>Q46-$K$18</f>
        <v>-1.1534999999999993</v>
      </c>
      <c r="Q46" s="49">
        <f>AVERAGE(R46:V46)</f>
        <v>4.3855000000000004</v>
      </c>
      <c r="R46" s="49">
        <v>4.4320000000000004</v>
      </c>
      <c r="S46" s="49">
        <v>4.4180000000000001</v>
      </c>
      <c r="T46" s="49">
        <v>4.3620000000000001</v>
      </c>
      <c r="U46" s="49">
        <v>4.33</v>
      </c>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f>((P48)/10)*50</f>
        <v>-6.1660000000000004</v>
      </c>
      <c r="P48" s="32">
        <f>Q48-$K$18</f>
        <v>-1.2332000000000001</v>
      </c>
      <c r="Q48" s="34">
        <f>AVERAGE(R48:V48)</f>
        <v>4.3057999999999996</v>
      </c>
      <c r="R48" s="34">
        <v>4.3339999999999996</v>
      </c>
      <c r="S48" s="34">
        <v>4.3220000000000001</v>
      </c>
      <c r="T48" s="34">
        <v>4.2960000000000003</v>
      </c>
      <c r="U48" s="34">
        <v>4.2880000000000003</v>
      </c>
      <c r="V48" s="99">
        <v>4.2889999999999997</v>
      </c>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f>((P50)/10)*50</f>
        <v>-6.0599999999999987</v>
      </c>
      <c r="P50" s="47">
        <f>Q50-$K$18</f>
        <v>-1.2119999999999997</v>
      </c>
      <c r="Q50" s="49">
        <f>AVERAGE(R50:V50)</f>
        <v>4.327</v>
      </c>
      <c r="R50" s="49">
        <v>4.3239999999999998</v>
      </c>
      <c r="S50" s="49">
        <v>4.3499999999999996</v>
      </c>
      <c r="T50" s="49">
        <v>4.32</v>
      </c>
      <c r="U50" s="49">
        <v>4.3140000000000001</v>
      </c>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f>((P52)/10)*50</f>
        <v>-6.1899999999999977</v>
      </c>
      <c r="P52" s="32">
        <f>Q52-$K$18</f>
        <v>-1.2379999999999995</v>
      </c>
      <c r="Q52" s="34">
        <f>AVERAGE(R52:V52)</f>
        <v>4.3010000000000002</v>
      </c>
      <c r="R52" s="34">
        <v>4.2960000000000003</v>
      </c>
      <c r="S52" s="34">
        <v>4.2869999999999999</v>
      </c>
      <c r="T52" s="34">
        <v>4.3</v>
      </c>
      <c r="U52" s="34">
        <v>4.3209999999999997</v>
      </c>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f>((P54)/10)*50</f>
        <v>-6.1389999999999967</v>
      </c>
      <c r="P54" s="47">
        <f>Q54-$K$18</f>
        <v>-1.2277999999999993</v>
      </c>
      <c r="Q54" s="49">
        <f>AVERAGE(R54:V54)</f>
        <v>4.3112000000000004</v>
      </c>
      <c r="R54" s="49">
        <v>4.3049999999999997</v>
      </c>
      <c r="S54" s="49">
        <v>4.3049999999999997</v>
      </c>
      <c r="T54" s="49">
        <v>4.3109999999999999</v>
      </c>
      <c r="U54" s="49">
        <v>4.3259999999999996</v>
      </c>
      <c r="V54" s="99">
        <v>4.3090000000000002</v>
      </c>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Cj1vAqUItA6YT+Dzvc2+umwxH1AuxYlAMlEhOk4U/UL9GKvyh162vR6iAY/rLpdDzYGFYVpOC4zZVm2RhjVaHw==" saltValue="S+O6/PBrPBCcnnQaD7LWQw==" spinCount="100000" sheet="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B1:E1"/>
    <mergeCell ref="C3:E3"/>
    <mergeCell ref="B4:B12"/>
    <mergeCell ref="C4:E12"/>
    <mergeCell ref="F4:F12"/>
    <mergeCell ref="J13:K13"/>
  </mergeCells>
  <dataValidations count="7">
    <dataValidation type="list" allowBlank="1" showInputMessage="1" showErrorMessage="1" sqref="K14" xr:uid="{A0205CBE-CC75-47C9-8ADB-FF602B8C2643}">
      <formula1>"2020, 2021, 2022, 2023, 2024"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F9879BAD-79AB-41DA-9DBD-C4BED37A57D0}">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FCBEE6CD-9F07-43E8-8E2C-F425581924E9}">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0BC30B00-8FAC-4304-901A-CCECFA7E81BE}">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28756CB8-A92E-48DB-9028-9D5F3B1A5669}">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6DBD52C5-7E9F-43CD-B98F-DBB6483FA847}">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4BE54114-61C9-4874-A5EF-2BA4CDFE3A21}">
      <formula1>$O$16:$O$62</formula1>
    </dataValidation>
  </dataValidations>
  <hyperlinks>
    <hyperlink ref="M13" r:id="rId1" xr:uid="{2B5BB8B7-1532-4076-A761-D40B426C7AF9}"/>
    <hyperlink ref="J26" r:id="rId2" display="https://www.eia.gov/petroleum/gasdiesel/" xr:uid="{6D1B35EF-8E3A-4343-8609-0423332CA992}"/>
  </hyperlinks>
  <printOptions horizontalCentered="1"/>
  <pageMargins left="0.25" right="0.25" top="0.75" bottom="0.75" header="0.3" footer="0.3"/>
  <pageSetup scale="60" orientation="portrait" r:id="rId3"/>
  <rowBreaks count="1" manualBreakCount="1">
    <brk id="63" min="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32A0-EF62-4F59-A2F5-216441EF5538}">
  <dimension ref="B1:V117"/>
  <sheetViews>
    <sheetView showGridLines="0" showRowColHeaders="0" zoomScale="70" zoomScaleNormal="70" workbookViewId="0">
      <selection activeCell="Z17" sqref="Z17"/>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140625" style="59" hidden="1" customWidth="1"/>
    <col min="10" max="10" width="70" style="4" hidden="1" customWidth="1"/>
    <col min="11" max="11" width="9.85546875" style="4" hidden="1" customWidth="1"/>
    <col min="12" max="12" width="6.42578125" style="4" hidden="1" customWidth="1"/>
    <col min="13" max="13" width="6.5703125" style="5" hidden="1" customWidth="1"/>
    <col min="14" max="14" width="14.42578125" style="5" hidden="1" customWidth="1"/>
    <col min="15" max="16" width="27.140625" style="6" hidden="1" customWidth="1"/>
    <col min="17" max="17" width="33.5703125" style="5" hidden="1" customWidth="1"/>
    <col min="18"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August</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97" t="s">
        <v>9</v>
      </c>
      <c r="S13" s="298"/>
      <c r="T13" s="298"/>
      <c r="U13" s="298"/>
      <c r="V13" s="299"/>
    </row>
    <row r="14" spans="2:22" ht="36.75" thickBot="1" x14ac:dyDescent="0.25">
      <c r="B14" s="264" t="s">
        <v>20</v>
      </c>
      <c r="C14" s="264"/>
      <c r="D14" s="264"/>
      <c r="E14" s="264"/>
      <c r="F14" s="265" t="str">
        <f>CONCATENATE(F1,", ",G1)</f>
        <v>August,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41</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07"/>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07"/>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August 2023 is</v>
      </c>
      <c r="E18" s="37">
        <f>K20</f>
        <v>-7.1889999999999965</v>
      </c>
      <c r="F18" s="277" t="s">
        <v>31</v>
      </c>
      <c r="G18" s="277"/>
      <c r="H18" s="277"/>
      <c r="I18" s="26"/>
      <c r="J18" s="209"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07"/>
      <c r="J19" s="28"/>
      <c r="K19" s="29"/>
      <c r="L19" s="5"/>
      <c r="M19" s="268"/>
      <c r="N19" s="19"/>
      <c r="O19" s="20"/>
      <c r="P19" s="30"/>
      <c r="Q19" s="21"/>
      <c r="R19" s="22">
        <v>44872</v>
      </c>
      <c r="S19" s="22">
        <v>44879</v>
      </c>
      <c r="T19" s="22">
        <v>44886</v>
      </c>
      <c r="U19" s="22">
        <v>44893</v>
      </c>
      <c r="V19" s="23" t="s">
        <v>47</v>
      </c>
    </row>
    <row r="20" spans="2:22" ht="36.75" thickBot="1" x14ac:dyDescent="0.25">
      <c r="I20" s="207"/>
      <c r="J20" s="208" t="s">
        <v>28</v>
      </c>
      <c r="K20" s="107">
        <v>-7.1889999999999965</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August 2023 is</v>
      </c>
      <c r="E22" s="37">
        <f>K23</f>
        <v>-1.4377999999999993</v>
      </c>
      <c r="F22" s="277" t="s">
        <v>33</v>
      </c>
      <c r="G22" s="277"/>
      <c r="H22" s="277"/>
      <c r="I22" s="207"/>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07"/>
      <c r="J23" s="208" t="s">
        <v>43</v>
      </c>
      <c r="K23" s="107">
        <v>-1.4377999999999993</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t="e">
        <f>((P38)/10)*50</f>
        <v>#DIV/0!</v>
      </c>
      <c r="P38" s="47" t="e">
        <f>Q38-$K$18</f>
        <v>#DIV/0!</v>
      </c>
      <c r="Q38" s="48" t="e">
        <f>AVERAGE(R38:V38)</f>
        <v>#DIV/0!</v>
      </c>
      <c r="R38" s="49"/>
      <c r="S38" s="49"/>
      <c r="T38" s="49"/>
      <c r="U38" s="49"/>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t="e">
        <f>((P40)/10)*50</f>
        <v>#DIV/0!</v>
      </c>
      <c r="P40" s="32" t="e">
        <f>Q40-$K$18</f>
        <v>#DIV/0!</v>
      </c>
      <c r="Q40" s="33" t="e">
        <f>AVERAGE(R40:V40)</f>
        <v>#DIV/0!</v>
      </c>
      <c r="R40" s="34"/>
      <c r="S40" s="34"/>
      <c r="T40" s="34"/>
      <c r="U40" s="34"/>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cWy1leqkTZ5fFr+YDc7b4BnXy38Djiz4C80sAifIRSotLNMzvxhjT/6K/85jRwRBl/DYUTvJipWF9L0skAR2TA==" saltValue="vK8wBaPreOwZV9rMKef+5Q=="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14" xr:uid="{E7B88185-206B-4B9D-AA90-D4F52EBEE0AF}">
      <formula1>"2020, 2021, 2022, 2023"</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B8FCC5AC-33B3-43D8-A277-AD57771747FF}">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1C7F2FE2-E0EE-41D4-BA8A-A6FBBDD9AA12}">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0591C9E5-ECAC-4179-AA2F-068DDF7F18E5}">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60FC285B-1530-44AB-B3D0-0C8089F263BF}">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D4AA9208-AA2A-4DD3-9960-A90735B44B5A}">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2FE58A70-8957-492F-87AE-8D40CE87A25A}">
      <formula1>$O$16:$O$62</formula1>
    </dataValidation>
  </dataValidations>
  <hyperlinks>
    <hyperlink ref="M13" r:id="rId1" xr:uid="{9679BDBE-E225-45A5-810A-F6D33ABBF5A0}"/>
    <hyperlink ref="J26" r:id="rId2" display="https://www.eia.gov/petroleum/gasdiesel/" xr:uid="{14947765-974C-4E68-9A4D-67202CBE6D00}"/>
  </hyperlinks>
  <printOptions horizontalCentered="1"/>
  <pageMargins left="0.25" right="0.25" top="0.75" bottom="0.75" header="0.3" footer="0.3"/>
  <pageSetup scale="60" orientation="portrait" r:id="rId3"/>
  <rowBreaks count="1" manualBreakCount="1">
    <brk id="63"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2CA9-8BA7-422E-AEDB-6F654A648B46}">
  <dimension ref="B1:X117"/>
  <sheetViews>
    <sheetView showGridLines="0" showRowColHeaders="0" zoomScale="70" zoomScaleNormal="70" workbookViewId="0">
      <selection activeCell="J6" sqref="J1:X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5703125" style="59" hidden="1" customWidth="1"/>
    <col min="10" max="10" width="70" style="4" hidden="1" customWidth="1"/>
    <col min="11" max="11" width="9.85546875" style="4" hidden="1" customWidth="1"/>
    <col min="12" max="12" width="6.42578125" style="4" hidden="1" customWidth="1"/>
    <col min="13" max="13" width="6.5703125" style="5" hidden="1" customWidth="1"/>
    <col min="14" max="14" width="14.42578125" style="5" hidden="1" customWidth="1"/>
    <col min="15" max="16" width="27.140625" style="6" hidden="1" customWidth="1"/>
    <col min="17" max="17" width="33.5703125" style="5" hidden="1" customWidth="1"/>
    <col min="18" max="21" width="12.140625" style="5" hidden="1" customWidth="1"/>
    <col min="22" max="22" width="30" style="5" hidden="1" customWidth="1"/>
    <col min="23" max="24" width="9.140625" style="5" hidden="1" customWidth="1"/>
    <col min="25"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July</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97" t="s">
        <v>9</v>
      </c>
      <c r="S13" s="298"/>
      <c r="T13" s="298"/>
      <c r="U13" s="298"/>
      <c r="V13" s="299"/>
    </row>
    <row r="14" spans="2:22" ht="36.75" thickBot="1" x14ac:dyDescent="0.25">
      <c r="B14" s="264" t="s">
        <v>20</v>
      </c>
      <c r="C14" s="264"/>
      <c r="D14" s="264"/>
      <c r="E14" s="264"/>
      <c r="F14" s="265" t="str">
        <f>CONCATENATE(F1,", ",G1)</f>
        <v>July,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40</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04"/>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04"/>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July 2023 is</v>
      </c>
      <c r="E18" s="37">
        <f>K20</f>
        <v>-7.1125000000000025</v>
      </c>
      <c r="F18" s="277" t="s">
        <v>31</v>
      </c>
      <c r="G18" s="277"/>
      <c r="H18" s="277"/>
      <c r="I18" s="26"/>
      <c r="J18" s="206"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04"/>
      <c r="J19" s="28"/>
      <c r="K19" s="29"/>
      <c r="L19" s="5"/>
      <c r="M19" s="268"/>
      <c r="N19" s="19"/>
      <c r="O19" s="20"/>
      <c r="P19" s="30"/>
      <c r="Q19" s="21"/>
      <c r="R19" s="22">
        <v>44872</v>
      </c>
      <c r="S19" s="22">
        <v>44879</v>
      </c>
      <c r="T19" s="22">
        <v>44886</v>
      </c>
      <c r="U19" s="22">
        <v>44893</v>
      </c>
      <c r="V19" s="23" t="s">
        <v>47</v>
      </c>
    </row>
    <row r="20" spans="2:22" ht="36.75" thickBot="1" x14ac:dyDescent="0.25">
      <c r="I20" s="204"/>
      <c r="J20" s="205" t="s">
        <v>28</v>
      </c>
      <c r="K20" s="107">
        <v>-7.1125000000000025</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July 2023 is</v>
      </c>
      <c r="E22" s="37">
        <f>K23</f>
        <v>-1.4225000000000003</v>
      </c>
      <c r="F22" s="277" t="s">
        <v>33</v>
      </c>
      <c r="G22" s="277"/>
      <c r="H22" s="277"/>
      <c r="I22" s="204"/>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04"/>
      <c r="J23" s="205" t="s">
        <v>43</v>
      </c>
      <c r="K23" s="107">
        <v>-1.4225000000000003</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t="e">
        <f>((P36)/10)*50</f>
        <v>#DIV/0!</v>
      </c>
      <c r="P36" s="32" t="e">
        <f>Q36-$K$18</f>
        <v>#DIV/0!</v>
      </c>
      <c r="Q36" s="33" t="e">
        <f>AVERAGE(R36:V36)</f>
        <v>#DIV/0!</v>
      </c>
      <c r="R36" s="34"/>
      <c r="S36" s="34"/>
      <c r="T36" s="34"/>
      <c r="U36" s="34"/>
      <c r="V36" s="99"/>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t="e">
        <f>((P38)/10)*50</f>
        <v>#DIV/0!</v>
      </c>
      <c r="P38" s="47" t="e">
        <f>Q38-$K$18</f>
        <v>#DIV/0!</v>
      </c>
      <c r="Q38" s="48" t="e">
        <f>AVERAGE(R38:V38)</f>
        <v>#DIV/0!</v>
      </c>
      <c r="R38" s="49"/>
      <c r="S38" s="49"/>
      <c r="T38" s="49"/>
      <c r="U38" s="49"/>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t="e">
        <f>((P40)/10)*50</f>
        <v>#DIV/0!</v>
      </c>
      <c r="P40" s="32" t="e">
        <f>Q40-$K$18</f>
        <v>#DIV/0!</v>
      </c>
      <c r="Q40" s="33" t="e">
        <f>AVERAGE(R40:V40)</f>
        <v>#DIV/0!</v>
      </c>
      <c r="R40" s="34"/>
      <c r="S40" s="34"/>
      <c r="T40" s="34"/>
      <c r="U40" s="34"/>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UFRLGquoymkQzsL3bMLKS/2x+4o9/GUk+ciHB7+qRVevdVZmGvmWA/an8Q+J2QCd0ztNTlBX/MHiNqG8EN0HrA==" saltValue="vwEcoDg/modv8b+hmCTT1g=="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EB5FA5D0-00D6-46C9-9C65-BAAF902A59D5}">
      <formula1>$O$16:$O$62</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EECE4C2E-55FF-416D-87A7-0AEB1A4E0AE9}">
      <formula1>$P$16:$P$62</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9413106A-3A9B-4082-95D7-AA68C81ADC59}">
      <formula1>"2016, 2017, 2018"</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CF9D8C8C-B046-4BD4-BEDC-4B09BBDFA2CA}">
      <formula1>$N$32:$N$54</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E569C6D4-E354-41FB-8E82-69C555EECAFA}">
      <formula1>$P$31:$P$44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6A699A50-7697-4C28-872D-772FAEC368A9}">
      <formula1>$N$32:$N$45</formula1>
    </dataValidation>
    <dataValidation type="list" allowBlank="1" showInputMessage="1" showErrorMessage="1" sqref="K14" xr:uid="{4F7BE16A-CEED-4613-8286-A72B76468D22}">
      <formula1>"2020, 2021, 2022, 2023"</formula1>
    </dataValidation>
  </dataValidations>
  <hyperlinks>
    <hyperlink ref="M13" r:id="rId1" xr:uid="{7DE06BF9-6422-456F-820B-556D7B817437}"/>
    <hyperlink ref="J26" r:id="rId2" display="https://www.eia.gov/petroleum/gasdiesel/" xr:uid="{FB3A8CBF-9C13-4E10-8267-1C6C5C71E5EC}"/>
  </hyperlinks>
  <printOptions horizontalCentered="1"/>
  <pageMargins left="0.25" right="0.25" top="0.75" bottom="0.75" header="0.3" footer="0.3"/>
  <pageSetup scale="60" orientation="portrait" r:id="rId3"/>
  <rowBreaks count="1" manualBreakCount="1">
    <brk id="63"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75321-B902-45CD-9029-876F94DCF15B}">
  <dimension ref="B1:W117"/>
  <sheetViews>
    <sheetView showGridLines="0" showRowColHeaders="0" zoomScale="70" zoomScaleNormal="70" workbookViewId="0">
      <selection activeCell="I1" sqref="I1:W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68.5703125" style="5" customWidth="1"/>
    <col min="9" max="9" width="6.5703125" style="59" hidden="1" customWidth="1"/>
    <col min="10" max="10" width="48.42578125" style="4" hidden="1" customWidth="1"/>
    <col min="11" max="11" width="14.42578125" style="4" hidden="1" customWidth="1"/>
    <col min="12" max="12" width="6.42578125" style="4" hidden="1" customWidth="1"/>
    <col min="13" max="13" width="6.42578125" style="5" hidden="1" customWidth="1"/>
    <col min="14" max="14" width="13.5703125" style="5" hidden="1" customWidth="1"/>
    <col min="15" max="16" width="31" style="6" hidden="1" customWidth="1"/>
    <col min="17" max="17" width="38.42578125" style="5" hidden="1" customWidth="1"/>
    <col min="18" max="21" width="12.140625" style="5" hidden="1" customWidth="1"/>
    <col min="22" max="22" width="30" style="5" hidden="1" customWidth="1"/>
    <col min="23" max="23" width="9.140625" style="5" hidden="1" customWidth="1"/>
    <col min="24"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June</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97" t="s">
        <v>9</v>
      </c>
      <c r="S13" s="298"/>
      <c r="T13" s="298"/>
      <c r="U13" s="298"/>
      <c r="V13" s="299"/>
    </row>
    <row r="14" spans="2:22" ht="36.75" thickBot="1" x14ac:dyDescent="0.25">
      <c r="B14" s="264" t="s">
        <v>20</v>
      </c>
      <c r="C14" s="264"/>
      <c r="D14" s="264"/>
      <c r="E14" s="264"/>
      <c r="F14" s="265" t="str">
        <f>CONCATENATE(F1,", ",G1)</f>
        <v>June,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39</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197"/>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197"/>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June 2023 is</v>
      </c>
      <c r="E18" s="37">
        <f>K20</f>
        <v>-6.2719999999999967</v>
      </c>
      <c r="F18" s="277" t="s">
        <v>31</v>
      </c>
      <c r="G18" s="277"/>
      <c r="H18" s="277"/>
      <c r="I18" s="26"/>
      <c r="J18" s="199"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197"/>
      <c r="J19" s="28"/>
      <c r="K19" s="29"/>
      <c r="L19" s="5"/>
      <c r="M19" s="268"/>
      <c r="N19" s="19"/>
      <c r="O19" s="20"/>
      <c r="P19" s="30"/>
      <c r="Q19" s="21"/>
      <c r="R19" s="22">
        <v>44872</v>
      </c>
      <c r="S19" s="22">
        <v>44879</v>
      </c>
      <c r="T19" s="22">
        <v>44886</v>
      </c>
      <c r="U19" s="22">
        <v>44893</v>
      </c>
      <c r="V19" s="23" t="s">
        <v>47</v>
      </c>
    </row>
    <row r="20" spans="2:22" ht="54.75" thickBot="1" x14ac:dyDescent="0.25">
      <c r="I20" s="197"/>
      <c r="J20" s="198" t="s">
        <v>28</v>
      </c>
      <c r="K20" s="107">
        <v>-6.2719999999999967</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June 2023 is</v>
      </c>
      <c r="E22" s="37">
        <f>K23</f>
        <v>-1.2543999999999995</v>
      </c>
      <c r="F22" s="277" t="s">
        <v>33</v>
      </c>
      <c r="G22" s="277"/>
      <c r="H22" s="277"/>
      <c r="I22" s="197"/>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54.75" thickBot="1" x14ac:dyDescent="0.25">
      <c r="B23" s="200"/>
      <c r="C23" s="200"/>
      <c r="D23" s="201"/>
      <c r="E23" s="202"/>
      <c r="F23" s="203"/>
      <c r="G23" s="203"/>
      <c r="H23" s="203"/>
      <c r="I23" s="197"/>
      <c r="J23" s="198" t="s">
        <v>43</v>
      </c>
      <c r="K23" s="107">
        <v>-1.2543999999999995</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t="e">
        <f>((P34)/10)*50</f>
        <v>#DIV/0!</v>
      </c>
      <c r="P34" s="47" t="e">
        <f>Q34-$K$18</f>
        <v>#DIV/0!</v>
      </c>
      <c r="Q34" s="49" t="e">
        <f>AVERAGE(R34:V34)</f>
        <v>#DIV/0!</v>
      </c>
      <c r="R34" s="49"/>
      <c r="S34" s="49"/>
      <c r="T34" s="49"/>
      <c r="U34" s="49"/>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t="e">
        <f>((P36)/10)*50</f>
        <v>#DIV/0!</v>
      </c>
      <c r="P36" s="32" t="e">
        <f>Q36-$K$18</f>
        <v>#DIV/0!</v>
      </c>
      <c r="Q36" s="33" t="e">
        <f>AVERAGE(R36:V36)</f>
        <v>#DIV/0!</v>
      </c>
      <c r="R36" s="34"/>
      <c r="S36" s="34"/>
      <c r="T36" s="34"/>
      <c r="U36" s="34"/>
      <c r="V36" s="99"/>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t="e">
        <f>((P38)/10)*50</f>
        <v>#DIV/0!</v>
      </c>
      <c r="P38" s="47" t="e">
        <f>Q38-$K$18</f>
        <v>#DIV/0!</v>
      </c>
      <c r="Q38" s="48" t="e">
        <f>AVERAGE(R38:V38)</f>
        <v>#DIV/0!</v>
      </c>
      <c r="R38" s="49"/>
      <c r="S38" s="49"/>
      <c r="T38" s="49"/>
      <c r="U38" s="49"/>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t="e">
        <f>((P40)/10)*50</f>
        <v>#DIV/0!</v>
      </c>
      <c r="P40" s="32" t="e">
        <f>Q40-$K$18</f>
        <v>#DIV/0!</v>
      </c>
      <c r="Q40" s="33" t="e">
        <f>AVERAGE(R40:V40)</f>
        <v>#DIV/0!</v>
      </c>
      <c r="R40" s="34"/>
      <c r="S40" s="34"/>
      <c r="T40" s="34"/>
      <c r="U40" s="34"/>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Qk8/OWcM8Hu+NExU76utt2hKxf1+N8AWRP/MT6mIaXYX9r+yVqnQIVKztqfJYIPTM2aqv4yTS6RFTdfbnvh3PA==" saltValue="zW0TwcK1gDZvLGn4flYd4A=="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14" xr:uid="{4E8FBF76-603B-4423-8175-923394FE482A}">
      <formula1>"2020, 2021, 2022, 2023"</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67066E9C-C660-477A-B20D-046D6E9DA774}">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D0B5CBB8-028C-4CEE-8ABD-FA02047D9508}">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B39E1B76-FECC-41DE-80E1-633CDC9865B3}">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860CA4B6-8BDD-4D84-A8FE-168A586023F2}">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5A9945EA-3289-4FD9-AC17-0F00B0860CB6}">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895A49CA-52C0-4FB9-9B91-55903907E45A}">
      <formula1>$O$16:$O$62</formula1>
    </dataValidation>
  </dataValidations>
  <hyperlinks>
    <hyperlink ref="M13" r:id="rId1" xr:uid="{6149CD3B-BC9C-4B58-B4CD-A1D8E1BED051}"/>
    <hyperlink ref="J26" r:id="rId2" display="https://www.eia.gov/petroleum/gasdiesel/" xr:uid="{F733834F-A23F-468A-A02A-493BD63D6C35}"/>
  </hyperlinks>
  <printOptions horizontalCentered="1"/>
  <pageMargins left="0.25" right="0.25" top="0.75" bottom="0.75" header="0.3" footer="0.3"/>
  <pageSetup scale="60" orientation="portrait" r:id="rId3"/>
  <rowBreaks count="1" manualBreakCount="1">
    <brk id="6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4360D-7B78-4C6F-8B37-CDE9C7EDA8AB}">
  <dimension ref="B1:V117"/>
  <sheetViews>
    <sheetView showGridLines="0" showRowColHeaders="0" zoomScale="60" zoomScaleNormal="60" workbookViewId="0">
      <selection activeCell="H25" sqref="H25"/>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68.5703125" style="5" customWidth="1"/>
    <col min="9" max="9" width="6.5703125" style="59" hidden="1" customWidth="1"/>
    <col min="10" max="10" width="48.42578125" style="4" hidden="1" customWidth="1"/>
    <col min="11" max="11" width="14.42578125" style="4" hidden="1" customWidth="1"/>
    <col min="12" max="12" width="6.42578125" style="4" hidden="1" customWidth="1"/>
    <col min="13" max="13" width="6.42578125" style="5" hidden="1" customWidth="1"/>
    <col min="14" max="14" width="13.5703125" style="5" hidden="1" customWidth="1"/>
    <col min="15" max="16" width="31" style="6" hidden="1" customWidth="1"/>
    <col min="17" max="17" width="38.42578125" style="5" hidden="1" customWidth="1"/>
    <col min="18"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May</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97" t="s">
        <v>9</v>
      </c>
      <c r="S13" s="298"/>
      <c r="T13" s="298"/>
      <c r="U13" s="298"/>
      <c r="V13" s="299"/>
    </row>
    <row r="14" spans="2:22" ht="36.75" thickBot="1" x14ac:dyDescent="0.25">
      <c r="B14" s="264" t="s">
        <v>20</v>
      </c>
      <c r="C14" s="264"/>
      <c r="D14" s="264"/>
      <c r="E14" s="264"/>
      <c r="F14" s="265" t="str">
        <f>CONCATENATE(F1,", ",G1)</f>
        <v>May,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38</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133"/>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133"/>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May 2023 is</v>
      </c>
      <c r="E18" s="37">
        <f>K20</f>
        <v>-4.9324999999999974</v>
      </c>
      <c r="F18" s="277" t="s">
        <v>31</v>
      </c>
      <c r="G18" s="277"/>
      <c r="H18" s="277"/>
      <c r="I18" s="26"/>
      <c r="J18" s="135"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133"/>
      <c r="J19" s="28"/>
      <c r="K19" s="29"/>
      <c r="L19" s="5"/>
      <c r="M19" s="268"/>
      <c r="N19" s="19"/>
      <c r="O19" s="20"/>
      <c r="P19" s="30"/>
      <c r="Q19" s="21"/>
      <c r="R19" s="22">
        <v>44872</v>
      </c>
      <c r="S19" s="22">
        <v>44879</v>
      </c>
      <c r="T19" s="22">
        <v>44886</v>
      </c>
      <c r="U19" s="22">
        <v>44893</v>
      </c>
      <c r="V19" s="23" t="s">
        <v>47</v>
      </c>
    </row>
    <row r="20" spans="2:22" ht="54.75" thickBot="1" x14ac:dyDescent="0.25">
      <c r="I20" s="133"/>
      <c r="J20" s="134" t="s">
        <v>28</v>
      </c>
      <c r="K20" s="107">
        <v>-4.9324999999999974</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May 2023 is</v>
      </c>
      <c r="E22" s="37">
        <f>K23</f>
        <v>-0.98649999999999949</v>
      </c>
      <c r="F22" s="277" t="s">
        <v>33</v>
      </c>
      <c r="G22" s="277"/>
      <c r="H22" s="277"/>
      <c r="I22" s="133"/>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54.75" thickBot="1" x14ac:dyDescent="0.25">
      <c r="B23" s="200"/>
      <c r="C23" s="200"/>
      <c r="D23" s="201"/>
      <c r="E23" s="202"/>
      <c r="F23" s="203"/>
      <c r="G23" s="203"/>
      <c r="H23" s="203"/>
      <c r="I23" s="133"/>
      <c r="J23" s="134" t="s">
        <v>43</v>
      </c>
      <c r="K23" s="107">
        <v>-0.98649999999999949</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t="e">
        <f>((P32)/10)*50</f>
        <v>#DIV/0!</v>
      </c>
      <c r="P32" s="32" t="e">
        <f>Q32-$K$18</f>
        <v>#DIV/0!</v>
      </c>
      <c r="Q32" s="34" t="e">
        <f>AVERAGE(R32:V32)</f>
        <v>#DIV/0!</v>
      </c>
      <c r="R32" s="34"/>
      <c r="S32" s="34"/>
      <c r="T32" s="34"/>
      <c r="U32" s="34"/>
      <c r="V32" s="99"/>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t="e">
        <f>((P34)/10)*50</f>
        <v>#DIV/0!</v>
      </c>
      <c r="P34" s="47" t="e">
        <f>Q34-$K$18</f>
        <v>#DIV/0!</v>
      </c>
      <c r="Q34" s="49" t="e">
        <f>AVERAGE(R34:V34)</f>
        <v>#DIV/0!</v>
      </c>
      <c r="R34" s="49"/>
      <c r="S34" s="49"/>
      <c r="T34" s="49"/>
      <c r="U34" s="49"/>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t="e">
        <f>((P36)/10)*50</f>
        <v>#DIV/0!</v>
      </c>
      <c r="P36" s="32" t="e">
        <f>Q36-$K$18</f>
        <v>#DIV/0!</v>
      </c>
      <c r="Q36" s="33" t="e">
        <f>AVERAGE(R36:V36)</f>
        <v>#DIV/0!</v>
      </c>
      <c r="R36" s="34"/>
      <c r="S36" s="34"/>
      <c r="T36" s="34"/>
      <c r="U36" s="34"/>
      <c r="V36" s="99"/>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t="e">
        <f>((P38)/10)*50</f>
        <v>#DIV/0!</v>
      </c>
      <c r="P38" s="47" t="e">
        <f>Q38-$K$18</f>
        <v>#DIV/0!</v>
      </c>
      <c r="Q38" s="48" t="e">
        <f>AVERAGE(R38:V38)</f>
        <v>#DIV/0!</v>
      </c>
      <c r="R38" s="49"/>
      <c r="S38" s="49"/>
      <c r="T38" s="49"/>
      <c r="U38" s="49"/>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t="e">
        <f>((P40)/10)*50</f>
        <v>#DIV/0!</v>
      </c>
      <c r="P40" s="32" t="e">
        <f>Q40-$K$18</f>
        <v>#DIV/0!</v>
      </c>
      <c r="Q40" s="33" t="e">
        <f>AVERAGE(R40:V40)</f>
        <v>#DIV/0!</v>
      </c>
      <c r="R40" s="34"/>
      <c r="S40" s="34"/>
      <c r="T40" s="34"/>
      <c r="U40" s="34"/>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VGePxu2xeJhnuJA6lkrQDxXpRDTZZny8L9ybZg2qOu+5Z0KXBGwiwwRd5XOcGSkI1lUgZF/xekIs66skEvP9Xg==" saltValue="oIuuC8MMrw33b7OxtMAumA=="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E98B5BC6-8FE7-4697-B302-41ED1959C430}">
      <formula1>$O$16:$O$62</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CC950255-8FDE-4AB5-B1BA-FE2AFBFE5468}">
      <formula1>$P$16:$P$62</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1A159EC9-FC55-4339-A727-65EA653D1E0C}">
      <formula1>"2016, 2017, 2018"</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FD0A6BB7-F077-40EF-BB0C-1BEAD541F3D9}">
      <formula1>$N$32:$N$54</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E9211BA1-E0BC-4B65-9F73-868BE962F726}">
      <formula1>$P$31:$P$44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1567F6C9-D0B0-47F2-8528-FBE74D2F6D20}">
      <formula1>$N$32:$N$45</formula1>
    </dataValidation>
    <dataValidation type="list" allowBlank="1" showInputMessage="1" showErrorMessage="1" sqref="K14" xr:uid="{901DA9CC-CAEA-44B8-8EE1-342E0B81CE67}">
      <formula1>"2020, 2021, 2022, 2023"</formula1>
    </dataValidation>
  </dataValidations>
  <hyperlinks>
    <hyperlink ref="M13" r:id="rId1" xr:uid="{D0FBD16A-0036-4AFB-BF77-37A3BE63487A}"/>
    <hyperlink ref="J26" r:id="rId2" display="https://www.eia.gov/petroleum/gasdiesel/" xr:uid="{E14E53C4-46A0-49A6-AEFE-68AA6080A3FC}"/>
  </hyperlinks>
  <printOptions horizontalCentered="1"/>
  <pageMargins left="0.25" right="0.25" top="0.75" bottom="0.75" header="0.3" footer="0.3"/>
  <pageSetup scale="60" orientation="portrait" r:id="rId3"/>
  <rowBreaks count="1" manualBreakCount="1">
    <brk id="63"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F0B15-C39F-4623-9F3F-1CD0903B0296}">
  <dimension ref="B1:V117"/>
  <sheetViews>
    <sheetView showGridLines="0" showRowColHeaders="0" topLeftCell="A7" zoomScale="70" zoomScaleNormal="70" workbookViewId="0">
      <selection activeCell="W11" sqref="W11"/>
    </sheetView>
  </sheetViews>
  <sheetFormatPr defaultColWidth="19" defaultRowHeight="12.75" x14ac:dyDescent="0.2"/>
  <cols>
    <col min="1" max="1" width="9.140625" style="150" customWidth="1"/>
    <col min="2" max="2" width="16" style="150" customWidth="1"/>
    <col min="3" max="3" width="32.5703125" style="150" customWidth="1"/>
    <col min="4" max="4" width="20.42578125" style="150" customWidth="1"/>
    <col min="5" max="5" width="18.140625" style="150" customWidth="1"/>
    <col min="6" max="6" width="24.140625" style="150" customWidth="1"/>
    <col min="7" max="7" width="19.85546875" style="150" customWidth="1"/>
    <col min="8" max="8" width="68.5703125" style="150" customWidth="1"/>
    <col min="9" max="9" width="6.5703125" style="150" customWidth="1"/>
    <col min="10" max="10" width="48.42578125" style="153" hidden="1" customWidth="1"/>
    <col min="11" max="11" width="14.42578125" style="153" hidden="1" customWidth="1"/>
    <col min="12" max="12" width="6.42578125" style="153" hidden="1" customWidth="1"/>
    <col min="13" max="13" width="6.42578125" style="150" hidden="1" customWidth="1"/>
    <col min="14" max="14" width="13.5703125" style="150" hidden="1" customWidth="1"/>
    <col min="15" max="16" width="31" style="154" hidden="1" customWidth="1"/>
    <col min="17" max="17" width="38.42578125" style="150" hidden="1" customWidth="1"/>
    <col min="18" max="21" width="12.140625" style="150" hidden="1" customWidth="1"/>
    <col min="22" max="22" width="30" style="150" hidden="1" customWidth="1"/>
    <col min="23" max="249" width="9.140625" style="150" customWidth="1"/>
    <col min="250" max="250" width="20" style="150" customWidth="1"/>
    <col min="251" max="251" width="32.85546875" style="150" customWidth="1"/>
    <col min="252" max="252" width="17.42578125" style="150" customWidth="1"/>
    <col min="253" max="253" width="17.140625" style="150" customWidth="1"/>
    <col min="254" max="254" width="23.85546875" style="150" customWidth="1"/>
    <col min="255" max="255" width="25.42578125" style="150" customWidth="1"/>
    <col min="256" max="256" width="19" style="150"/>
    <col min="257" max="257" width="9.140625" style="150" customWidth="1"/>
    <col min="258" max="258" width="20" style="150" customWidth="1"/>
    <col min="259" max="259" width="36.5703125" style="150" customWidth="1"/>
    <col min="260" max="260" width="17.42578125" style="150" customWidth="1"/>
    <col min="261" max="261" width="21.42578125" style="150" customWidth="1"/>
    <col min="262" max="262" width="25.42578125" style="150" bestFit="1" customWidth="1"/>
    <col min="263" max="263" width="27.140625" style="150" customWidth="1"/>
    <col min="264" max="264" width="10.5703125" style="150" customWidth="1"/>
    <col min="265" max="265" width="6.5703125" style="150" customWidth="1"/>
    <col min="266" max="268" width="0" style="150" hidden="1" customWidth="1"/>
    <col min="269" max="269" width="6.42578125" style="150" bestFit="1" customWidth="1"/>
    <col min="270" max="270" width="13.5703125" style="150" bestFit="1" customWidth="1"/>
    <col min="271" max="272" width="31" style="150" bestFit="1" customWidth="1"/>
    <col min="273" max="273" width="38.42578125" style="150" bestFit="1" customWidth="1"/>
    <col min="274" max="277" width="12.140625" style="150" bestFit="1" customWidth="1"/>
    <col min="278" max="278" width="30" style="150" bestFit="1" customWidth="1"/>
    <col min="279" max="505" width="9.140625" style="150" customWidth="1"/>
    <col min="506" max="506" width="20" style="150" customWidth="1"/>
    <col min="507" max="507" width="32.85546875" style="150" customWidth="1"/>
    <col min="508" max="508" width="17.42578125" style="150" customWidth="1"/>
    <col min="509" max="509" width="17.140625" style="150" customWidth="1"/>
    <col min="510" max="510" width="23.85546875" style="150" customWidth="1"/>
    <col min="511" max="511" width="25.42578125" style="150" customWidth="1"/>
    <col min="512" max="512" width="19" style="150"/>
    <col min="513" max="513" width="9.140625" style="150" customWidth="1"/>
    <col min="514" max="514" width="20" style="150" customWidth="1"/>
    <col min="515" max="515" width="36.5703125" style="150" customWidth="1"/>
    <col min="516" max="516" width="17.42578125" style="150" customWidth="1"/>
    <col min="517" max="517" width="21.42578125" style="150" customWidth="1"/>
    <col min="518" max="518" width="25.42578125" style="150" bestFit="1" customWidth="1"/>
    <col min="519" max="519" width="27.140625" style="150" customWidth="1"/>
    <col min="520" max="520" width="10.5703125" style="150" customWidth="1"/>
    <col min="521" max="521" width="6.5703125" style="150" customWidth="1"/>
    <col min="522" max="524" width="0" style="150" hidden="1" customWidth="1"/>
    <col min="525" max="525" width="6.42578125" style="150" bestFit="1" customWidth="1"/>
    <col min="526" max="526" width="13.5703125" style="150" bestFit="1" customWidth="1"/>
    <col min="527" max="528" width="31" style="150" bestFit="1" customWidth="1"/>
    <col min="529" max="529" width="38.42578125" style="150" bestFit="1" customWidth="1"/>
    <col min="530" max="533" width="12.140625" style="150" bestFit="1" customWidth="1"/>
    <col min="534" max="534" width="30" style="150" bestFit="1" customWidth="1"/>
    <col min="535" max="761" width="9.140625" style="150" customWidth="1"/>
    <col min="762" max="762" width="20" style="150" customWidth="1"/>
    <col min="763" max="763" width="32.85546875" style="150" customWidth="1"/>
    <col min="764" max="764" width="17.42578125" style="150" customWidth="1"/>
    <col min="765" max="765" width="17.140625" style="150" customWidth="1"/>
    <col min="766" max="766" width="23.85546875" style="150" customWidth="1"/>
    <col min="767" max="767" width="25.42578125" style="150" customWidth="1"/>
    <col min="768" max="768" width="19" style="150"/>
    <col min="769" max="769" width="9.140625" style="150" customWidth="1"/>
    <col min="770" max="770" width="20" style="150" customWidth="1"/>
    <col min="771" max="771" width="36.5703125" style="150" customWidth="1"/>
    <col min="772" max="772" width="17.42578125" style="150" customWidth="1"/>
    <col min="773" max="773" width="21.42578125" style="150" customWidth="1"/>
    <col min="774" max="774" width="25.42578125" style="150" bestFit="1" customWidth="1"/>
    <col min="775" max="775" width="27.140625" style="150" customWidth="1"/>
    <col min="776" max="776" width="10.5703125" style="150" customWidth="1"/>
    <col min="777" max="777" width="6.5703125" style="150" customWidth="1"/>
    <col min="778" max="780" width="0" style="150" hidden="1" customWidth="1"/>
    <col min="781" max="781" width="6.42578125" style="150" bestFit="1" customWidth="1"/>
    <col min="782" max="782" width="13.5703125" style="150" bestFit="1" customWidth="1"/>
    <col min="783" max="784" width="31" style="150" bestFit="1" customWidth="1"/>
    <col min="785" max="785" width="38.42578125" style="150" bestFit="1" customWidth="1"/>
    <col min="786" max="789" width="12.140625" style="150" bestFit="1" customWidth="1"/>
    <col min="790" max="790" width="30" style="150" bestFit="1" customWidth="1"/>
    <col min="791" max="1017" width="9.140625" style="150" customWidth="1"/>
    <col min="1018" max="1018" width="20" style="150" customWidth="1"/>
    <col min="1019" max="1019" width="32.85546875" style="150" customWidth="1"/>
    <col min="1020" max="1020" width="17.42578125" style="150" customWidth="1"/>
    <col min="1021" max="1021" width="17.140625" style="150" customWidth="1"/>
    <col min="1022" max="1022" width="23.85546875" style="150" customWidth="1"/>
    <col min="1023" max="1023" width="25.42578125" style="150" customWidth="1"/>
    <col min="1024" max="1024" width="19" style="150"/>
    <col min="1025" max="1025" width="9.140625" style="150" customWidth="1"/>
    <col min="1026" max="1026" width="20" style="150" customWidth="1"/>
    <col min="1027" max="1027" width="36.5703125" style="150" customWidth="1"/>
    <col min="1028" max="1028" width="17.42578125" style="150" customWidth="1"/>
    <col min="1029" max="1029" width="21.42578125" style="150" customWidth="1"/>
    <col min="1030" max="1030" width="25.42578125" style="150" bestFit="1" customWidth="1"/>
    <col min="1031" max="1031" width="27.140625" style="150" customWidth="1"/>
    <col min="1032" max="1032" width="10.5703125" style="150" customWidth="1"/>
    <col min="1033" max="1033" width="6.5703125" style="150" customWidth="1"/>
    <col min="1034" max="1036" width="0" style="150" hidden="1" customWidth="1"/>
    <col min="1037" max="1037" width="6.42578125" style="150" bestFit="1" customWidth="1"/>
    <col min="1038" max="1038" width="13.5703125" style="150" bestFit="1" customWidth="1"/>
    <col min="1039" max="1040" width="31" style="150" bestFit="1" customWidth="1"/>
    <col min="1041" max="1041" width="38.42578125" style="150" bestFit="1" customWidth="1"/>
    <col min="1042" max="1045" width="12.140625" style="150" bestFit="1" customWidth="1"/>
    <col min="1046" max="1046" width="30" style="150" bestFit="1" customWidth="1"/>
    <col min="1047" max="1273" width="9.140625" style="150" customWidth="1"/>
    <col min="1274" max="1274" width="20" style="150" customWidth="1"/>
    <col min="1275" max="1275" width="32.85546875" style="150" customWidth="1"/>
    <col min="1276" max="1276" width="17.42578125" style="150" customWidth="1"/>
    <col min="1277" max="1277" width="17.140625" style="150" customWidth="1"/>
    <col min="1278" max="1278" width="23.85546875" style="150" customWidth="1"/>
    <col min="1279" max="1279" width="25.42578125" style="150" customWidth="1"/>
    <col min="1280" max="1280" width="19" style="150"/>
    <col min="1281" max="1281" width="9.140625" style="150" customWidth="1"/>
    <col min="1282" max="1282" width="20" style="150" customWidth="1"/>
    <col min="1283" max="1283" width="36.5703125" style="150" customWidth="1"/>
    <col min="1284" max="1284" width="17.42578125" style="150" customWidth="1"/>
    <col min="1285" max="1285" width="21.42578125" style="150" customWidth="1"/>
    <col min="1286" max="1286" width="25.42578125" style="150" bestFit="1" customWidth="1"/>
    <col min="1287" max="1287" width="27.140625" style="150" customWidth="1"/>
    <col min="1288" max="1288" width="10.5703125" style="150" customWidth="1"/>
    <col min="1289" max="1289" width="6.5703125" style="150" customWidth="1"/>
    <col min="1290" max="1292" width="0" style="150" hidden="1" customWidth="1"/>
    <col min="1293" max="1293" width="6.42578125" style="150" bestFit="1" customWidth="1"/>
    <col min="1294" max="1294" width="13.5703125" style="150" bestFit="1" customWidth="1"/>
    <col min="1295" max="1296" width="31" style="150" bestFit="1" customWidth="1"/>
    <col min="1297" max="1297" width="38.42578125" style="150" bestFit="1" customWidth="1"/>
    <col min="1298" max="1301" width="12.140625" style="150" bestFit="1" customWidth="1"/>
    <col min="1302" max="1302" width="30" style="150" bestFit="1" customWidth="1"/>
    <col min="1303" max="1529" width="9.140625" style="150" customWidth="1"/>
    <col min="1530" max="1530" width="20" style="150" customWidth="1"/>
    <col min="1531" max="1531" width="32.85546875" style="150" customWidth="1"/>
    <col min="1532" max="1532" width="17.42578125" style="150" customWidth="1"/>
    <col min="1533" max="1533" width="17.140625" style="150" customWidth="1"/>
    <col min="1534" max="1534" width="23.85546875" style="150" customWidth="1"/>
    <col min="1535" max="1535" width="25.42578125" style="150" customWidth="1"/>
    <col min="1536" max="1536" width="19" style="150"/>
    <col min="1537" max="1537" width="9.140625" style="150" customWidth="1"/>
    <col min="1538" max="1538" width="20" style="150" customWidth="1"/>
    <col min="1539" max="1539" width="36.5703125" style="150" customWidth="1"/>
    <col min="1540" max="1540" width="17.42578125" style="150" customWidth="1"/>
    <col min="1541" max="1541" width="21.42578125" style="150" customWidth="1"/>
    <col min="1542" max="1542" width="25.42578125" style="150" bestFit="1" customWidth="1"/>
    <col min="1543" max="1543" width="27.140625" style="150" customWidth="1"/>
    <col min="1544" max="1544" width="10.5703125" style="150" customWidth="1"/>
    <col min="1545" max="1545" width="6.5703125" style="150" customWidth="1"/>
    <col min="1546" max="1548" width="0" style="150" hidden="1" customWidth="1"/>
    <col min="1549" max="1549" width="6.42578125" style="150" bestFit="1" customWidth="1"/>
    <col min="1550" max="1550" width="13.5703125" style="150" bestFit="1" customWidth="1"/>
    <col min="1551" max="1552" width="31" style="150" bestFit="1" customWidth="1"/>
    <col min="1553" max="1553" width="38.42578125" style="150" bestFit="1" customWidth="1"/>
    <col min="1554" max="1557" width="12.140625" style="150" bestFit="1" customWidth="1"/>
    <col min="1558" max="1558" width="30" style="150" bestFit="1" customWidth="1"/>
    <col min="1559" max="1785" width="9.140625" style="150" customWidth="1"/>
    <col min="1786" max="1786" width="20" style="150" customWidth="1"/>
    <col min="1787" max="1787" width="32.85546875" style="150" customWidth="1"/>
    <col min="1788" max="1788" width="17.42578125" style="150" customWidth="1"/>
    <col min="1789" max="1789" width="17.140625" style="150" customWidth="1"/>
    <col min="1790" max="1790" width="23.85546875" style="150" customWidth="1"/>
    <col min="1791" max="1791" width="25.42578125" style="150" customWidth="1"/>
    <col min="1792" max="1792" width="19" style="150"/>
    <col min="1793" max="1793" width="9.140625" style="150" customWidth="1"/>
    <col min="1794" max="1794" width="20" style="150" customWidth="1"/>
    <col min="1795" max="1795" width="36.5703125" style="150" customWidth="1"/>
    <col min="1796" max="1796" width="17.42578125" style="150" customWidth="1"/>
    <col min="1797" max="1797" width="21.42578125" style="150" customWidth="1"/>
    <col min="1798" max="1798" width="25.42578125" style="150" bestFit="1" customWidth="1"/>
    <col min="1799" max="1799" width="27.140625" style="150" customWidth="1"/>
    <col min="1800" max="1800" width="10.5703125" style="150" customWidth="1"/>
    <col min="1801" max="1801" width="6.5703125" style="150" customWidth="1"/>
    <col min="1802" max="1804" width="0" style="150" hidden="1" customWidth="1"/>
    <col min="1805" max="1805" width="6.42578125" style="150" bestFit="1" customWidth="1"/>
    <col min="1806" max="1806" width="13.5703125" style="150" bestFit="1" customWidth="1"/>
    <col min="1807" max="1808" width="31" style="150" bestFit="1" customWidth="1"/>
    <col min="1809" max="1809" width="38.42578125" style="150" bestFit="1" customWidth="1"/>
    <col min="1810" max="1813" width="12.140625" style="150" bestFit="1" customWidth="1"/>
    <col min="1814" max="1814" width="30" style="150" bestFit="1" customWidth="1"/>
    <col min="1815" max="2041" width="9.140625" style="150" customWidth="1"/>
    <col min="2042" max="2042" width="20" style="150" customWidth="1"/>
    <col min="2043" max="2043" width="32.85546875" style="150" customWidth="1"/>
    <col min="2044" max="2044" width="17.42578125" style="150" customWidth="1"/>
    <col min="2045" max="2045" width="17.140625" style="150" customWidth="1"/>
    <col min="2046" max="2046" width="23.85546875" style="150" customWidth="1"/>
    <col min="2047" max="2047" width="25.42578125" style="150" customWidth="1"/>
    <col min="2048" max="2048" width="19" style="150"/>
    <col min="2049" max="2049" width="9.140625" style="150" customWidth="1"/>
    <col min="2050" max="2050" width="20" style="150" customWidth="1"/>
    <col min="2051" max="2051" width="36.5703125" style="150" customWidth="1"/>
    <col min="2052" max="2052" width="17.42578125" style="150" customWidth="1"/>
    <col min="2053" max="2053" width="21.42578125" style="150" customWidth="1"/>
    <col min="2054" max="2054" width="25.42578125" style="150" bestFit="1" customWidth="1"/>
    <col min="2055" max="2055" width="27.140625" style="150" customWidth="1"/>
    <col min="2056" max="2056" width="10.5703125" style="150" customWidth="1"/>
    <col min="2057" max="2057" width="6.5703125" style="150" customWidth="1"/>
    <col min="2058" max="2060" width="0" style="150" hidden="1" customWidth="1"/>
    <col min="2061" max="2061" width="6.42578125" style="150" bestFit="1" customWidth="1"/>
    <col min="2062" max="2062" width="13.5703125" style="150" bestFit="1" customWidth="1"/>
    <col min="2063" max="2064" width="31" style="150" bestFit="1" customWidth="1"/>
    <col min="2065" max="2065" width="38.42578125" style="150" bestFit="1" customWidth="1"/>
    <col min="2066" max="2069" width="12.140625" style="150" bestFit="1" customWidth="1"/>
    <col min="2070" max="2070" width="30" style="150" bestFit="1" customWidth="1"/>
    <col min="2071" max="2297" width="9.140625" style="150" customWidth="1"/>
    <col min="2298" max="2298" width="20" style="150" customWidth="1"/>
    <col min="2299" max="2299" width="32.85546875" style="150" customWidth="1"/>
    <col min="2300" max="2300" width="17.42578125" style="150" customWidth="1"/>
    <col min="2301" max="2301" width="17.140625" style="150" customWidth="1"/>
    <col min="2302" max="2302" width="23.85546875" style="150" customWidth="1"/>
    <col min="2303" max="2303" width="25.42578125" style="150" customWidth="1"/>
    <col min="2304" max="2304" width="19" style="150"/>
    <col min="2305" max="2305" width="9.140625" style="150" customWidth="1"/>
    <col min="2306" max="2306" width="20" style="150" customWidth="1"/>
    <col min="2307" max="2307" width="36.5703125" style="150" customWidth="1"/>
    <col min="2308" max="2308" width="17.42578125" style="150" customWidth="1"/>
    <col min="2309" max="2309" width="21.42578125" style="150" customWidth="1"/>
    <col min="2310" max="2310" width="25.42578125" style="150" bestFit="1" customWidth="1"/>
    <col min="2311" max="2311" width="27.140625" style="150" customWidth="1"/>
    <col min="2312" max="2312" width="10.5703125" style="150" customWidth="1"/>
    <col min="2313" max="2313" width="6.5703125" style="150" customWidth="1"/>
    <col min="2314" max="2316" width="0" style="150" hidden="1" customWidth="1"/>
    <col min="2317" max="2317" width="6.42578125" style="150" bestFit="1" customWidth="1"/>
    <col min="2318" max="2318" width="13.5703125" style="150" bestFit="1" customWidth="1"/>
    <col min="2319" max="2320" width="31" style="150" bestFit="1" customWidth="1"/>
    <col min="2321" max="2321" width="38.42578125" style="150" bestFit="1" customWidth="1"/>
    <col min="2322" max="2325" width="12.140625" style="150" bestFit="1" customWidth="1"/>
    <col min="2326" max="2326" width="30" style="150" bestFit="1" customWidth="1"/>
    <col min="2327" max="2553" width="9.140625" style="150" customWidth="1"/>
    <col min="2554" max="2554" width="20" style="150" customWidth="1"/>
    <col min="2555" max="2555" width="32.85546875" style="150" customWidth="1"/>
    <col min="2556" max="2556" width="17.42578125" style="150" customWidth="1"/>
    <col min="2557" max="2557" width="17.140625" style="150" customWidth="1"/>
    <col min="2558" max="2558" width="23.85546875" style="150" customWidth="1"/>
    <col min="2559" max="2559" width="25.42578125" style="150" customWidth="1"/>
    <col min="2560" max="2560" width="19" style="150"/>
    <col min="2561" max="2561" width="9.140625" style="150" customWidth="1"/>
    <col min="2562" max="2562" width="20" style="150" customWidth="1"/>
    <col min="2563" max="2563" width="36.5703125" style="150" customWidth="1"/>
    <col min="2564" max="2564" width="17.42578125" style="150" customWidth="1"/>
    <col min="2565" max="2565" width="21.42578125" style="150" customWidth="1"/>
    <col min="2566" max="2566" width="25.42578125" style="150" bestFit="1" customWidth="1"/>
    <col min="2567" max="2567" width="27.140625" style="150" customWidth="1"/>
    <col min="2568" max="2568" width="10.5703125" style="150" customWidth="1"/>
    <col min="2569" max="2569" width="6.5703125" style="150" customWidth="1"/>
    <col min="2570" max="2572" width="0" style="150" hidden="1" customWidth="1"/>
    <col min="2573" max="2573" width="6.42578125" style="150" bestFit="1" customWidth="1"/>
    <col min="2574" max="2574" width="13.5703125" style="150" bestFit="1" customWidth="1"/>
    <col min="2575" max="2576" width="31" style="150" bestFit="1" customWidth="1"/>
    <col min="2577" max="2577" width="38.42578125" style="150" bestFit="1" customWidth="1"/>
    <col min="2578" max="2581" width="12.140625" style="150" bestFit="1" customWidth="1"/>
    <col min="2582" max="2582" width="30" style="150" bestFit="1" customWidth="1"/>
    <col min="2583" max="2809" width="9.140625" style="150" customWidth="1"/>
    <col min="2810" max="2810" width="20" style="150" customWidth="1"/>
    <col min="2811" max="2811" width="32.85546875" style="150" customWidth="1"/>
    <col min="2812" max="2812" width="17.42578125" style="150" customWidth="1"/>
    <col min="2813" max="2813" width="17.140625" style="150" customWidth="1"/>
    <col min="2814" max="2814" width="23.85546875" style="150" customWidth="1"/>
    <col min="2815" max="2815" width="25.42578125" style="150" customWidth="1"/>
    <col min="2816" max="2816" width="19" style="150"/>
    <col min="2817" max="2817" width="9.140625" style="150" customWidth="1"/>
    <col min="2818" max="2818" width="20" style="150" customWidth="1"/>
    <col min="2819" max="2819" width="36.5703125" style="150" customWidth="1"/>
    <col min="2820" max="2820" width="17.42578125" style="150" customWidth="1"/>
    <col min="2821" max="2821" width="21.42578125" style="150" customWidth="1"/>
    <col min="2822" max="2822" width="25.42578125" style="150" bestFit="1" customWidth="1"/>
    <col min="2823" max="2823" width="27.140625" style="150" customWidth="1"/>
    <col min="2824" max="2824" width="10.5703125" style="150" customWidth="1"/>
    <col min="2825" max="2825" width="6.5703125" style="150" customWidth="1"/>
    <col min="2826" max="2828" width="0" style="150" hidden="1" customWidth="1"/>
    <col min="2829" max="2829" width="6.42578125" style="150" bestFit="1" customWidth="1"/>
    <col min="2830" max="2830" width="13.5703125" style="150" bestFit="1" customWidth="1"/>
    <col min="2831" max="2832" width="31" style="150" bestFit="1" customWidth="1"/>
    <col min="2833" max="2833" width="38.42578125" style="150" bestFit="1" customWidth="1"/>
    <col min="2834" max="2837" width="12.140625" style="150" bestFit="1" customWidth="1"/>
    <col min="2838" max="2838" width="30" style="150" bestFit="1" customWidth="1"/>
    <col min="2839" max="3065" width="9.140625" style="150" customWidth="1"/>
    <col min="3066" max="3066" width="20" style="150" customWidth="1"/>
    <col min="3067" max="3067" width="32.85546875" style="150" customWidth="1"/>
    <col min="3068" max="3068" width="17.42578125" style="150" customWidth="1"/>
    <col min="3069" max="3069" width="17.140625" style="150" customWidth="1"/>
    <col min="3070" max="3070" width="23.85546875" style="150" customWidth="1"/>
    <col min="3071" max="3071" width="25.42578125" style="150" customWidth="1"/>
    <col min="3072" max="3072" width="19" style="150"/>
    <col min="3073" max="3073" width="9.140625" style="150" customWidth="1"/>
    <col min="3074" max="3074" width="20" style="150" customWidth="1"/>
    <col min="3075" max="3075" width="36.5703125" style="150" customWidth="1"/>
    <col min="3076" max="3076" width="17.42578125" style="150" customWidth="1"/>
    <col min="3077" max="3077" width="21.42578125" style="150" customWidth="1"/>
    <col min="3078" max="3078" width="25.42578125" style="150" bestFit="1" customWidth="1"/>
    <col min="3079" max="3079" width="27.140625" style="150" customWidth="1"/>
    <col min="3080" max="3080" width="10.5703125" style="150" customWidth="1"/>
    <col min="3081" max="3081" width="6.5703125" style="150" customWidth="1"/>
    <col min="3082" max="3084" width="0" style="150" hidden="1" customWidth="1"/>
    <col min="3085" max="3085" width="6.42578125" style="150" bestFit="1" customWidth="1"/>
    <col min="3086" max="3086" width="13.5703125" style="150" bestFit="1" customWidth="1"/>
    <col min="3087" max="3088" width="31" style="150" bestFit="1" customWidth="1"/>
    <col min="3089" max="3089" width="38.42578125" style="150" bestFit="1" customWidth="1"/>
    <col min="3090" max="3093" width="12.140625" style="150" bestFit="1" customWidth="1"/>
    <col min="3094" max="3094" width="30" style="150" bestFit="1" customWidth="1"/>
    <col min="3095" max="3321" width="9.140625" style="150" customWidth="1"/>
    <col min="3322" max="3322" width="20" style="150" customWidth="1"/>
    <col min="3323" max="3323" width="32.85546875" style="150" customWidth="1"/>
    <col min="3324" max="3324" width="17.42578125" style="150" customWidth="1"/>
    <col min="3325" max="3325" width="17.140625" style="150" customWidth="1"/>
    <col min="3326" max="3326" width="23.85546875" style="150" customWidth="1"/>
    <col min="3327" max="3327" width="25.42578125" style="150" customWidth="1"/>
    <col min="3328" max="3328" width="19" style="150"/>
    <col min="3329" max="3329" width="9.140625" style="150" customWidth="1"/>
    <col min="3330" max="3330" width="20" style="150" customWidth="1"/>
    <col min="3331" max="3331" width="36.5703125" style="150" customWidth="1"/>
    <col min="3332" max="3332" width="17.42578125" style="150" customWidth="1"/>
    <col min="3333" max="3333" width="21.42578125" style="150" customWidth="1"/>
    <col min="3334" max="3334" width="25.42578125" style="150" bestFit="1" customWidth="1"/>
    <col min="3335" max="3335" width="27.140625" style="150" customWidth="1"/>
    <col min="3336" max="3336" width="10.5703125" style="150" customWidth="1"/>
    <col min="3337" max="3337" width="6.5703125" style="150" customWidth="1"/>
    <col min="3338" max="3340" width="0" style="150" hidden="1" customWidth="1"/>
    <col min="3341" max="3341" width="6.42578125" style="150" bestFit="1" customWidth="1"/>
    <col min="3342" max="3342" width="13.5703125" style="150" bestFit="1" customWidth="1"/>
    <col min="3343" max="3344" width="31" style="150" bestFit="1" customWidth="1"/>
    <col min="3345" max="3345" width="38.42578125" style="150" bestFit="1" customWidth="1"/>
    <col min="3346" max="3349" width="12.140625" style="150" bestFit="1" customWidth="1"/>
    <col min="3350" max="3350" width="30" style="150" bestFit="1" customWidth="1"/>
    <col min="3351" max="3577" width="9.140625" style="150" customWidth="1"/>
    <col min="3578" max="3578" width="20" style="150" customWidth="1"/>
    <col min="3579" max="3579" width="32.85546875" style="150" customWidth="1"/>
    <col min="3580" max="3580" width="17.42578125" style="150" customWidth="1"/>
    <col min="3581" max="3581" width="17.140625" style="150" customWidth="1"/>
    <col min="3582" max="3582" width="23.85546875" style="150" customWidth="1"/>
    <col min="3583" max="3583" width="25.42578125" style="150" customWidth="1"/>
    <col min="3584" max="3584" width="19" style="150"/>
    <col min="3585" max="3585" width="9.140625" style="150" customWidth="1"/>
    <col min="3586" max="3586" width="20" style="150" customWidth="1"/>
    <col min="3587" max="3587" width="36.5703125" style="150" customWidth="1"/>
    <col min="3588" max="3588" width="17.42578125" style="150" customWidth="1"/>
    <col min="3589" max="3589" width="21.42578125" style="150" customWidth="1"/>
    <col min="3590" max="3590" width="25.42578125" style="150" bestFit="1" customWidth="1"/>
    <col min="3591" max="3591" width="27.140625" style="150" customWidth="1"/>
    <col min="3592" max="3592" width="10.5703125" style="150" customWidth="1"/>
    <col min="3593" max="3593" width="6.5703125" style="150" customWidth="1"/>
    <col min="3594" max="3596" width="0" style="150" hidden="1" customWidth="1"/>
    <col min="3597" max="3597" width="6.42578125" style="150" bestFit="1" customWidth="1"/>
    <col min="3598" max="3598" width="13.5703125" style="150" bestFit="1" customWidth="1"/>
    <col min="3599" max="3600" width="31" style="150" bestFit="1" customWidth="1"/>
    <col min="3601" max="3601" width="38.42578125" style="150" bestFit="1" customWidth="1"/>
    <col min="3602" max="3605" width="12.140625" style="150" bestFit="1" customWidth="1"/>
    <col min="3606" max="3606" width="30" style="150" bestFit="1" customWidth="1"/>
    <col min="3607" max="3833" width="9.140625" style="150" customWidth="1"/>
    <col min="3834" max="3834" width="20" style="150" customWidth="1"/>
    <col min="3835" max="3835" width="32.85546875" style="150" customWidth="1"/>
    <col min="3836" max="3836" width="17.42578125" style="150" customWidth="1"/>
    <col min="3837" max="3837" width="17.140625" style="150" customWidth="1"/>
    <col min="3838" max="3838" width="23.85546875" style="150" customWidth="1"/>
    <col min="3839" max="3839" width="25.42578125" style="150" customWidth="1"/>
    <col min="3840" max="3840" width="19" style="150"/>
    <col min="3841" max="3841" width="9.140625" style="150" customWidth="1"/>
    <col min="3842" max="3842" width="20" style="150" customWidth="1"/>
    <col min="3843" max="3843" width="36.5703125" style="150" customWidth="1"/>
    <col min="3844" max="3844" width="17.42578125" style="150" customWidth="1"/>
    <col min="3845" max="3845" width="21.42578125" style="150" customWidth="1"/>
    <col min="3846" max="3846" width="25.42578125" style="150" bestFit="1" customWidth="1"/>
    <col min="3847" max="3847" width="27.140625" style="150" customWidth="1"/>
    <col min="3848" max="3848" width="10.5703125" style="150" customWidth="1"/>
    <col min="3849" max="3849" width="6.5703125" style="150" customWidth="1"/>
    <col min="3850" max="3852" width="0" style="150" hidden="1" customWidth="1"/>
    <col min="3853" max="3853" width="6.42578125" style="150" bestFit="1" customWidth="1"/>
    <col min="3854" max="3854" width="13.5703125" style="150" bestFit="1" customWidth="1"/>
    <col min="3855" max="3856" width="31" style="150" bestFit="1" customWidth="1"/>
    <col min="3857" max="3857" width="38.42578125" style="150" bestFit="1" customWidth="1"/>
    <col min="3858" max="3861" width="12.140625" style="150" bestFit="1" customWidth="1"/>
    <col min="3862" max="3862" width="30" style="150" bestFit="1" customWidth="1"/>
    <col min="3863" max="4089" width="9.140625" style="150" customWidth="1"/>
    <col min="4090" max="4090" width="20" style="150" customWidth="1"/>
    <col min="4091" max="4091" width="32.85546875" style="150" customWidth="1"/>
    <col min="4092" max="4092" width="17.42578125" style="150" customWidth="1"/>
    <col min="4093" max="4093" width="17.140625" style="150" customWidth="1"/>
    <col min="4094" max="4094" width="23.85546875" style="150" customWidth="1"/>
    <col min="4095" max="4095" width="25.42578125" style="150" customWidth="1"/>
    <col min="4096" max="4096" width="19" style="150"/>
    <col min="4097" max="4097" width="9.140625" style="150" customWidth="1"/>
    <col min="4098" max="4098" width="20" style="150" customWidth="1"/>
    <col min="4099" max="4099" width="36.5703125" style="150" customWidth="1"/>
    <col min="4100" max="4100" width="17.42578125" style="150" customWidth="1"/>
    <col min="4101" max="4101" width="21.42578125" style="150" customWidth="1"/>
    <col min="4102" max="4102" width="25.42578125" style="150" bestFit="1" customWidth="1"/>
    <col min="4103" max="4103" width="27.140625" style="150" customWidth="1"/>
    <col min="4104" max="4104" width="10.5703125" style="150" customWidth="1"/>
    <col min="4105" max="4105" width="6.5703125" style="150" customWidth="1"/>
    <col min="4106" max="4108" width="0" style="150" hidden="1" customWidth="1"/>
    <col min="4109" max="4109" width="6.42578125" style="150" bestFit="1" customWidth="1"/>
    <col min="4110" max="4110" width="13.5703125" style="150" bestFit="1" customWidth="1"/>
    <col min="4111" max="4112" width="31" style="150" bestFit="1" customWidth="1"/>
    <col min="4113" max="4113" width="38.42578125" style="150" bestFit="1" customWidth="1"/>
    <col min="4114" max="4117" width="12.140625" style="150" bestFit="1" customWidth="1"/>
    <col min="4118" max="4118" width="30" style="150" bestFit="1" customWidth="1"/>
    <col min="4119" max="4345" width="9.140625" style="150" customWidth="1"/>
    <col min="4346" max="4346" width="20" style="150" customWidth="1"/>
    <col min="4347" max="4347" width="32.85546875" style="150" customWidth="1"/>
    <col min="4348" max="4348" width="17.42578125" style="150" customWidth="1"/>
    <col min="4349" max="4349" width="17.140625" style="150" customWidth="1"/>
    <col min="4350" max="4350" width="23.85546875" style="150" customWidth="1"/>
    <col min="4351" max="4351" width="25.42578125" style="150" customWidth="1"/>
    <col min="4352" max="4352" width="19" style="150"/>
    <col min="4353" max="4353" width="9.140625" style="150" customWidth="1"/>
    <col min="4354" max="4354" width="20" style="150" customWidth="1"/>
    <col min="4355" max="4355" width="36.5703125" style="150" customWidth="1"/>
    <col min="4356" max="4356" width="17.42578125" style="150" customWidth="1"/>
    <col min="4357" max="4357" width="21.42578125" style="150" customWidth="1"/>
    <col min="4358" max="4358" width="25.42578125" style="150" bestFit="1" customWidth="1"/>
    <col min="4359" max="4359" width="27.140625" style="150" customWidth="1"/>
    <col min="4360" max="4360" width="10.5703125" style="150" customWidth="1"/>
    <col min="4361" max="4361" width="6.5703125" style="150" customWidth="1"/>
    <col min="4362" max="4364" width="0" style="150" hidden="1" customWidth="1"/>
    <col min="4365" max="4365" width="6.42578125" style="150" bestFit="1" customWidth="1"/>
    <col min="4366" max="4366" width="13.5703125" style="150" bestFit="1" customWidth="1"/>
    <col min="4367" max="4368" width="31" style="150" bestFit="1" customWidth="1"/>
    <col min="4369" max="4369" width="38.42578125" style="150" bestFit="1" customWidth="1"/>
    <col min="4370" max="4373" width="12.140625" style="150" bestFit="1" customWidth="1"/>
    <col min="4374" max="4374" width="30" style="150" bestFit="1" customWidth="1"/>
    <col min="4375" max="4601" width="9.140625" style="150" customWidth="1"/>
    <col min="4602" max="4602" width="20" style="150" customWidth="1"/>
    <col min="4603" max="4603" width="32.85546875" style="150" customWidth="1"/>
    <col min="4604" max="4604" width="17.42578125" style="150" customWidth="1"/>
    <col min="4605" max="4605" width="17.140625" style="150" customWidth="1"/>
    <col min="4606" max="4606" width="23.85546875" style="150" customWidth="1"/>
    <col min="4607" max="4607" width="25.42578125" style="150" customWidth="1"/>
    <col min="4608" max="4608" width="19" style="150"/>
    <col min="4609" max="4609" width="9.140625" style="150" customWidth="1"/>
    <col min="4610" max="4610" width="20" style="150" customWidth="1"/>
    <col min="4611" max="4611" width="36.5703125" style="150" customWidth="1"/>
    <col min="4612" max="4612" width="17.42578125" style="150" customWidth="1"/>
    <col min="4613" max="4613" width="21.42578125" style="150" customWidth="1"/>
    <col min="4614" max="4614" width="25.42578125" style="150" bestFit="1" customWidth="1"/>
    <col min="4615" max="4615" width="27.140625" style="150" customWidth="1"/>
    <col min="4616" max="4616" width="10.5703125" style="150" customWidth="1"/>
    <col min="4617" max="4617" width="6.5703125" style="150" customWidth="1"/>
    <col min="4618" max="4620" width="0" style="150" hidden="1" customWidth="1"/>
    <col min="4621" max="4621" width="6.42578125" style="150" bestFit="1" customWidth="1"/>
    <col min="4622" max="4622" width="13.5703125" style="150" bestFit="1" customWidth="1"/>
    <col min="4623" max="4624" width="31" style="150" bestFit="1" customWidth="1"/>
    <col min="4625" max="4625" width="38.42578125" style="150" bestFit="1" customWidth="1"/>
    <col min="4626" max="4629" width="12.140625" style="150" bestFit="1" customWidth="1"/>
    <col min="4630" max="4630" width="30" style="150" bestFit="1" customWidth="1"/>
    <col min="4631" max="4857" width="9.140625" style="150" customWidth="1"/>
    <col min="4858" max="4858" width="20" style="150" customWidth="1"/>
    <col min="4859" max="4859" width="32.85546875" style="150" customWidth="1"/>
    <col min="4860" max="4860" width="17.42578125" style="150" customWidth="1"/>
    <col min="4861" max="4861" width="17.140625" style="150" customWidth="1"/>
    <col min="4862" max="4862" width="23.85546875" style="150" customWidth="1"/>
    <col min="4863" max="4863" width="25.42578125" style="150" customWidth="1"/>
    <col min="4864" max="4864" width="19" style="150"/>
    <col min="4865" max="4865" width="9.140625" style="150" customWidth="1"/>
    <col min="4866" max="4866" width="20" style="150" customWidth="1"/>
    <col min="4867" max="4867" width="36.5703125" style="150" customWidth="1"/>
    <col min="4868" max="4868" width="17.42578125" style="150" customWidth="1"/>
    <col min="4869" max="4869" width="21.42578125" style="150" customWidth="1"/>
    <col min="4870" max="4870" width="25.42578125" style="150" bestFit="1" customWidth="1"/>
    <col min="4871" max="4871" width="27.140625" style="150" customWidth="1"/>
    <col min="4872" max="4872" width="10.5703125" style="150" customWidth="1"/>
    <col min="4873" max="4873" width="6.5703125" style="150" customWidth="1"/>
    <col min="4874" max="4876" width="0" style="150" hidden="1" customWidth="1"/>
    <col min="4877" max="4877" width="6.42578125" style="150" bestFit="1" customWidth="1"/>
    <col min="4878" max="4878" width="13.5703125" style="150" bestFit="1" customWidth="1"/>
    <col min="4879" max="4880" width="31" style="150" bestFit="1" customWidth="1"/>
    <col min="4881" max="4881" width="38.42578125" style="150" bestFit="1" customWidth="1"/>
    <col min="4882" max="4885" width="12.140625" style="150" bestFit="1" customWidth="1"/>
    <col min="4886" max="4886" width="30" style="150" bestFit="1" customWidth="1"/>
    <col min="4887" max="5113" width="9.140625" style="150" customWidth="1"/>
    <col min="5114" max="5114" width="20" style="150" customWidth="1"/>
    <col min="5115" max="5115" width="32.85546875" style="150" customWidth="1"/>
    <col min="5116" max="5116" width="17.42578125" style="150" customWidth="1"/>
    <col min="5117" max="5117" width="17.140625" style="150" customWidth="1"/>
    <col min="5118" max="5118" width="23.85546875" style="150" customWidth="1"/>
    <col min="5119" max="5119" width="25.42578125" style="150" customWidth="1"/>
    <col min="5120" max="5120" width="19" style="150"/>
    <col min="5121" max="5121" width="9.140625" style="150" customWidth="1"/>
    <col min="5122" max="5122" width="20" style="150" customWidth="1"/>
    <col min="5123" max="5123" width="36.5703125" style="150" customWidth="1"/>
    <col min="5124" max="5124" width="17.42578125" style="150" customWidth="1"/>
    <col min="5125" max="5125" width="21.42578125" style="150" customWidth="1"/>
    <col min="5126" max="5126" width="25.42578125" style="150" bestFit="1" customWidth="1"/>
    <col min="5127" max="5127" width="27.140625" style="150" customWidth="1"/>
    <col min="5128" max="5128" width="10.5703125" style="150" customWidth="1"/>
    <col min="5129" max="5129" width="6.5703125" style="150" customWidth="1"/>
    <col min="5130" max="5132" width="0" style="150" hidden="1" customWidth="1"/>
    <col min="5133" max="5133" width="6.42578125" style="150" bestFit="1" customWidth="1"/>
    <col min="5134" max="5134" width="13.5703125" style="150" bestFit="1" customWidth="1"/>
    <col min="5135" max="5136" width="31" style="150" bestFit="1" customWidth="1"/>
    <col min="5137" max="5137" width="38.42578125" style="150" bestFit="1" customWidth="1"/>
    <col min="5138" max="5141" width="12.140625" style="150" bestFit="1" customWidth="1"/>
    <col min="5142" max="5142" width="30" style="150" bestFit="1" customWidth="1"/>
    <col min="5143" max="5369" width="9.140625" style="150" customWidth="1"/>
    <col min="5370" max="5370" width="20" style="150" customWidth="1"/>
    <col min="5371" max="5371" width="32.85546875" style="150" customWidth="1"/>
    <col min="5372" max="5372" width="17.42578125" style="150" customWidth="1"/>
    <col min="5373" max="5373" width="17.140625" style="150" customWidth="1"/>
    <col min="5374" max="5374" width="23.85546875" style="150" customWidth="1"/>
    <col min="5375" max="5375" width="25.42578125" style="150" customWidth="1"/>
    <col min="5376" max="5376" width="19" style="150"/>
    <col min="5377" max="5377" width="9.140625" style="150" customWidth="1"/>
    <col min="5378" max="5378" width="20" style="150" customWidth="1"/>
    <col min="5379" max="5379" width="36.5703125" style="150" customWidth="1"/>
    <col min="5380" max="5380" width="17.42578125" style="150" customWidth="1"/>
    <col min="5381" max="5381" width="21.42578125" style="150" customWidth="1"/>
    <col min="5382" max="5382" width="25.42578125" style="150" bestFit="1" customWidth="1"/>
    <col min="5383" max="5383" width="27.140625" style="150" customWidth="1"/>
    <col min="5384" max="5384" width="10.5703125" style="150" customWidth="1"/>
    <col min="5385" max="5385" width="6.5703125" style="150" customWidth="1"/>
    <col min="5386" max="5388" width="0" style="150" hidden="1" customWidth="1"/>
    <col min="5389" max="5389" width="6.42578125" style="150" bestFit="1" customWidth="1"/>
    <col min="5390" max="5390" width="13.5703125" style="150" bestFit="1" customWidth="1"/>
    <col min="5391" max="5392" width="31" style="150" bestFit="1" customWidth="1"/>
    <col min="5393" max="5393" width="38.42578125" style="150" bestFit="1" customWidth="1"/>
    <col min="5394" max="5397" width="12.140625" style="150" bestFit="1" customWidth="1"/>
    <col min="5398" max="5398" width="30" style="150" bestFit="1" customWidth="1"/>
    <col min="5399" max="5625" width="9.140625" style="150" customWidth="1"/>
    <col min="5626" max="5626" width="20" style="150" customWidth="1"/>
    <col min="5627" max="5627" width="32.85546875" style="150" customWidth="1"/>
    <col min="5628" max="5628" width="17.42578125" style="150" customWidth="1"/>
    <col min="5629" max="5629" width="17.140625" style="150" customWidth="1"/>
    <col min="5630" max="5630" width="23.85546875" style="150" customWidth="1"/>
    <col min="5631" max="5631" width="25.42578125" style="150" customWidth="1"/>
    <col min="5632" max="5632" width="19" style="150"/>
    <col min="5633" max="5633" width="9.140625" style="150" customWidth="1"/>
    <col min="5634" max="5634" width="20" style="150" customWidth="1"/>
    <col min="5635" max="5635" width="36.5703125" style="150" customWidth="1"/>
    <col min="5636" max="5636" width="17.42578125" style="150" customWidth="1"/>
    <col min="5637" max="5637" width="21.42578125" style="150" customWidth="1"/>
    <col min="5638" max="5638" width="25.42578125" style="150" bestFit="1" customWidth="1"/>
    <col min="5639" max="5639" width="27.140625" style="150" customWidth="1"/>
    <col min="5640" max="5640" width="10.5703125" style="150" customWidth="1"/>
    <col min="5641" max="5641" width="6.5703125" style="150" customWidth="1"/>
    <col min="5642" max="5644" width="0" style="150" hidden="1" customWidth="1"/>
    <col min="5645" max="5645" width="6.42578125" style="150" bestFit="1" customWidth="1"/>
    <col min="5646" max="5646" width="13.5703125" style="150" bestFit="1" customWidth="1"/>
    <col min="5647" max="5648" width="31" style="150" bestFit="1" customWidth="1"/>
    <col min="5649" max="5649" width="38.42578125" style="150" bestFit="1" customWidth="1"/>
    <col min="5650" max="5653" width="12.140625" style="150" bestFit="1" customWidth="1"/>
    <col min="5654" max="5654" width="30" style="150" bestFit="1" customWidth="1"/>
    <col min="5655" max="5881" width="9.140625" style="150" customWidth="1"/>
    <col min="5882" max="5882" width="20" style="150" customWidth="1"/>
    <col min="5883" max="5883" width="32.85546875" style="150" customWidth="1"/>
    <col min="5884" max="5884" width="17.42578125" style="150" customWidth="1"/>
    <col min="5885" max="5885" width="17.140625" style="150" customWidth="1"/>
    <col min="5886" max="5886" width="23.85546875" style="150" customWidth="1"/>
    <col min="5887" max="5887" width="25.42578125" style="150" customWidth="1"/>
    <col min="5888" max="5888" width="19" style="150"/>
    <col min="5889" max="5889" width="9.140625" style="150" customWidth="1"/>
    <col min="5890" max="5890" width="20" style="150" customWidth="1"/>
    <col min="5891" max="5891" width="36.5703125" style="150" customWidth="1"/>
    <col min="5892" max="5892" width="17.42578125" style="150" customWidth="1"/>
    <col min="5893" max="5893" width="21.42578125" style="150" customWidth="1"/>
    <col min="5894" max="5894" width="25.42578125" style="150" bestFit="1" customWidth="1"/>
    <col min="5895" max="5895" width="27.140625" style="150" customWidth="1"/>
    <col min="5896" max="5896" width="10.5703125" style="150" customWidth="1"/>
    <col min="5897" max="5897" width="6.5703125" style="150" customWidth="1"/>
    <col min="5898" max="5900" width="0" style="150" hidden="1" customWidth="1"/>
    <col min="5901" max="5901" width="6.42578125" style="150" bestFit="1" customWidth="1"/>
    <col min="5902" max="5902" width="13.5703125" style="150" bestFit="1" customWidth="1"/>
    <col min="5903" max="5904" width="31" style="150" bestFit="1" customWidth="1"/>
    <col min="5905" max="5905" width="38.42578125" style="150" bestFit="1" customWidth="1"/>
    <col min="5906" max="5909" width="12.140625" style="150" bestFit="1" customWidth="1"/>
    <col min="5910" max="5910" width="30" style="150" bestFit="1" customWidth="1"/>
    <col min="5911" max="6137" width="9.140625" style="150" customWidth="1"/>
    <col min="6138" max="6138" width="20" style="150" customWidth="1"/>
    <col min="6139" max="6139" width="32.85546875" style="150" customWidth="1"/>
    <col min="6140" max="6140" width="17.42578125" style="150" customWidth="1"/>
    <col min="6141" max="6141" width="17.140625" style="150" customWidth="1"/>
    <col min="6142" max="6142" width="23.85546875" style="150" customWidth="1"/>
    <col min="6143" max="6143" width="25.42578125" style="150" customWidth="1"/>
    <col min="6144" max="6144" width="19" style="150"/>
    <col min="6145" max="6145" width="9.140625" style="150" customWidth="1"/>
    <col min="6146" max="6146" width="20" style="150" customWidth="1"/>
    <col min="6147" max="6147" width="36.5703125" style="150" customWidth="1"/>
    <col min="6148" max="6148" width="17.42578125" style="150" customWidth="1"/>
    <col min="6149" max="6149" width="21.42578125" style="150" customWidth="1"/>
    <col min="6150" max="6150" width="25.42578125" style="150" bestFit="1" customWidth="1"/>
    <col min="6151" max="6151" width="27.140625" style="150" customWidth="1"/>
    <col min="6152" max="6152" width="10.5703125" style="150" customWidth="1"/>
    <col min="6153" max="6153" width="6.5703125" style="150" customWidth="1"/>
    <col min="6154" max="6156" width="0" style="150" hidden="1" customWidth="1"/>
    <col min="6157" max="6157" width="6.42578125" style="150" bestFit="1" customWidth="1"/>
    <col min="6158" max="6158" width="13.5703125" style="150" bestFit="1" customWidth="1"/>
    <col min="6159" max="6160" width="31" style="150" bestFit="1" customWidth="1"/>
    <col min="6161" max="6161" width="38.42578125" style="150" bestFit="1" customWidth="1"/>
    <col min="6162" max="6165" width="12.140625" style="150" bestFit="1" customWidth="1"/>
    <col min="6166" max="6166" width="30" style="150" bestFit="1" customWidth="1"/>
    <col min="6167" max="6393" width="9.140625" style="150" customWidth="1"/>
    <col min="6394" max="6394" width="20" style="150" customWidth="1"/>
    <col min="6395" max="6395" width="32.85546875" style="150" customWidth="1"/>
    <col min="6396" max="6396" width="17.42578125" style="150" customWidth="1"/>
    <col min="6397" max="6397" width="17.140625" style="150" customWidth="1"/>
    <col min="6398" max="6398" width="23.85546875" style="150" customWidth="1"/>
    <col min="6399" max="6399" width="25.42578125" style="150" customWidth="1"/>
    <col min="6400" max="6400" width="19" style="150"/>
    <col min="6401" max="6401" width="9.140625" style="150" customWidth="1"/>
    <col min="6402" max="6402" width="20" style="150" customWidth="1"/>
    <col min="6403" max="6403" width="36.5703125" style="150" customWidth="1"/>
    <col min="6404" max="6404" width="17.42578125" style="150" customWidth="1"/>
    <col min="6405" max="6405" width="21.42578125" style="150" customWidth="1"/>
    <col min="6406" max="6406" width="25.42578125" style="150" bestFit="1" customWidth="1"/>
    <col min="6407" max="6407" width="27.140625" style="150" customWidth="1"/>
    <col min="6408" max="6408" width="10.5703125" style="150" customWidth="1"/>
    <col min="6409" max="6409" width="6.5703125" style="150" customWidth="1"/>
    <col min="6410" max="6412" width="0" style="150" hidden="1" customWidth="1"/>
    <col min="6413" max="6413" width="6.42578125" style="150" bestFit="1" customWidth="1"/>
    <col min="6414" max="6414" width="13.5703125" style="150" bestFit="1" customWidth="1"/>
    <col min="6415" max="6416" width="31" style="150" bestFit="1" customWidth="1"/>
    <col min="6417" max="6417" width="38.42578125" style="150" bestFit="1" customWidth="1"/>
    <col min="6418" max="6421" width="12.140625" style="150" bestFit="1" customWidth="1"/>
    <col min="6422" max="6422" width="30" style="150" bestFit="1" customWidth="1"/>
    <col min="6423" max="6649" width="9.140625" style="150" customWidth="1"/>
    <col min="6650" max="6650" width="20" style="150" customWidth="1"/>
    <col min="6651" max="6651" width="32.85546875" style="150" customWidth="1"/>
    <col min="6652" max="6652" width="17.42578125" style="150" customWidth="1"/>
    <col min="6653" max="6653" width="17.140625" style="150" customWidth="1"/>
    <col min="6654" max="6654" width="23.85546875" style="150" customWidth="1"/>
    <col min="6655" max="6655" width="25.42578125" style="150" customWidth="1"/>
    <col min="6656" max="6656" width="19" style="150"/>
    <col min="6657" max="6657" width="9.140625" style="150" customWidth="1"/>
    <col min="6658" max="6658" width="20" style="150" customWidth="1"/>
    <col min="6659" max="6659" width="36.5703125" style="150" customWidth="1"/>
    <col min="6660" max="6660" width="17.42578125" style="150" customWidth="1"/>
    <col min="6661" max="6661" width="21.42578125" style="150" customWidth="1"/>
    <col min="6662" max="6662" width="25.42578125" style="150" bestFit="1" customWidth="1"/>
    <col min="6663" max="6663" width="27.140625" style="150" customWidth="1"/>
    <col min="6664" max="6664" width="10.5703125" style="150" customWidth="1"/>
    <col min="6665" max="6665" width="6.5703125" style="150" customWidth="1"/>
    <col min="6666" max="6668" width="0" style="150" hidden="1" customWidth="1"/>
    <col min="6669" max="6669" width="6.42578125" style="150" bestFit="1" customWidth="1"/>
    <col min="6670" max="6670" width="13.5703125" style="150" bestFit="1" customWidth="1"/>
    <col min="6671" max="6672" width="31" style="150" bestFit="1" customWidth="1"/>
    <col min="6673" max="6673" width="38.42578125" style="150" bestFit="1" customWidth="1"/>
    <col min="6674" max="6677" width="12.140625" style="150" bestFit="1" customWidth="1"/>
    <col min="6678" max="6678" width="30" style="150" bestFit="1" customWidth="1"/>
    <col min="6679" max="6905" width="9.140625" style="150" customWidth="1"/>
    <col min="6906" max="6906" width="20" style="150" customWidth="1"/>
    <col min="6907" max="6907" width="32.85546875" style="150" customWidth="1"/>
    <col min="6908" max="6908" width="17.42578125" style="150" customWidth="1"/>
    <col min="6909" max="6909" width="17.140625" style="150" customWidth="1"/>
    <col min="6910" max="6910" width="23.85546875" style="150" customWidth="1"/>
    <col min="6911" max="6911" width="25.42578125" style="150" customWidth="1"/>
    <col min="6912" max="6912" width="19" style="150"/>
    <col min="6913" max="6913" width="9.140625" style="150" customWidth="1"/>
    <col min="6914" max="6914" width="20" style="150" customWidth="1"/>
    <col min="6915" max="6915" width="36.5703125" style="150" customWidth="1"/>
    <col min="6916" max="6916" width="17.42578125" style="150" customWidth="1"/>
    <col min="6917" max="6917" width="21.42578125" style="150" customWidth="1"/>
    <col min="6918" max="6918" width="25.42578125" style="150" bestFit="1" customWidth="1"/>
    <col min="6919" max="6919" width="27.140625" style="150" customWidth="1"/>
    <col min="6920" max="6920" width="10.5703125" style="150" customWidth="1"/>
    <col min="6921" max="6921" width="6.5703125" style="150" customWidth="1"/>
    <col min="6922" max="6924" width="0" style="150" hidden="1" customWidth="1"/>
    <col min="6925" max="6925" width="6.42578125" style="150" bestFit="1" customWidth="1"/>
    <col min="6926" max="6926" width="13.5703125" style="150" bestFit="1" customWidth="1"/>
    <col min="6927" max="6928" width="31" style="150" bestFit="1" customWidth="1"/>
    <col min="6929" max="6929" width="38.42578125" style="150" bestFit="1" customWidth="1"/>
    <col min="6930" max="6933" width="12.140625" style="150" bestFit="1" customWidth="1"/>
    <col min="6934" max="6934" width="30" style="150" bestFit="1" customWidth="1"/>
    <col min="6935" max="7161" width="9.140625" style="150" customWidth="1"/>
    <col min="7162" max="7162" width="20" style="150" customWidth="1"/>
    <col min="7163" max="7163" width="32.85546875" style="150" customWidth="1"/>
    <col min="7164" max="7164" width="17.42578125" style="150" customWidth="1"/>
    <col min="7165" max="7165" width="17.140625" style="150" customWidth="1"/>
    <col min="7166" max="7166" width="23.85546875" style="150" customWidth="1"/>
    <col min="7167" max="7167" width="25.42578125" style="150" customWidth="1"/>
    <col min="7168" max="7168" width="19" style="150"/>
    <col min="7169" max="7169" width="9.140625" style="150" customWidth="1"/>
    <col min="7170" max="7170" width="20" style="150" customWidth="1"/>
    <col min="7171" max="7171" width="36.5703125" style="150" customWidth="1"/>
    <col min="7172" max="7172" width="17.42578125" style="150" customWidth="1"/>
    <col min="7173" max="7173" width="21.42578125" style="150" customWidth="1"/>
    <col min="7174" max="7174" width="25.42578125" style="150" bestFit="1" customWidth="1"/>
    <col min="7175" max="7175" width="27.140625" style="150" customWidth="1"/>
    <col min="7176" max="7176" width="10.5703125" style="150" customWidth="1"/>
    <col min="7177" max="7177" width="6.5703125" style="150" customWidth="1"/>
    <col min="7178" max="7180" width="0" style="150" hidden="1" customWidth="1"/>
    <col min="7181" max="7181" width="6.42578125" style="150" bestFit="1" customWidth="1"/>
    <col min="7182" max="7182" width="13.5703125" style="150" bestFit="1" customWidth="1"/>
    <col min="7183" max="7184" width="31" style="150" bestFit="1" customWidth="1"/>
    <col min="7185" max="7185" width="38.42578125" style="150" bestFit="1" customWidth="1"/>
    <col min="7186" max="7189" width="12.140625" style="150" bestFit="1" customWidth="1"/>
    <col min="7190" max="7190" width="30" style="150" bestFit="1" customWidth="1"/>
    <col min="7191" max="7417" width="9.140625" style="150" customWidth="1"/>
    <col min="7418" max="7418" width="20" style="150" customWidth="1"/>
    <col min="7419" max="7419" width="32.85546875" style="150" customWidth="1"/>
    <col min="7420" max="7420" width="17.42578125" style="150" customWidth="1"/>
    <col min="7421" max="7421" width="17.140625" style="150" customWidth="1"/>
    <col min="7422" max="7422" width="23.85546875" style="150" customWidth="1"/>
    <col min="7423" max="7423" width="25.42578125" style="150" customWidth="1"/>
    <col min="7424" max="7424" width="19" style="150"/>
    <col min="7425" max="7425" width="9.140625" style="150" customWidth="1"/>
    <col min="7426" max="7426" width="20" style="150" customWidth="1"/>
    <col min="7427" max="7427" width="36.5703125" style="150" customWidth="1"/>
    <col min="7428" max="7428" width="17.42578125" style="150" customWidth="1"/>
    <col min="7429" max="7429" width="21.42578125" style="150" customWidth="1"/>
    <col min="7430" max="7430" width="25.42578125" style="150" bestFit="1" customWidth="1"/>
    <col min="7431" max="7431" width="27.140625" style="150" customWidth="1"/>
    <col min="7432" max="7432" width="10.5703125" style="150" customWidth="1"/>
    <col min="7433" max="7433" width="6.5703125" style="150" customWidth="1"/>
    <col min="7434" max="7436" width="0" style="150" hidden="1" customWidth="1"/>
    <col min="7437" max="7437" width="6.42578125" style="150" bestFit="1" customWidth="1"/>
    <col min="7438" max="7438" width="13.5703125" style="150" bestFit="1" customWidth="1"/>
    <col min="7439" max="7440" width="31" style="150" bestFit="1" customWidth="1"/>
    <col min="7441" max="7441" width="38.42578125" style="150" bestFit="1" customWidth="1"/>
    <col min="7442" max="7445" width="12.140625" style="150" bestFit="1" customWidth="1"/>
    <col min="7446" max="7446" width="30" style="150" bestFit="1" customWidth="1"/>
    <col min="7447" max="7673" width="9.140625" style="150" customWidth="1"/>
    <col min="7674" max="7674" width="20" style="150" customWidth="1"/>
    <col min="7675" max="7675" width="32.85546875" style="150" customWidth="1"/>
    <col min="7676" max="7676" width="17.42578125" style="150" customWidth="1"/>
    <col min="7677" max="7677" width="17.140625" style="150" customWidth="1"/>
    <col min="7678" max="7678" width="23.85546875" style="150" customWidth="1"/>
    <col min="7679" max="7679" width="25.42578125" style="150" customWidth="1"/>
    <col min="7680" max="7680" width="19" style="150"/>
    <col min="7681" max="7681" width="9.140625" style="150" customWidth="1"/>
    <col min="7682" max="7682" width="20" style="150" customWidth="1"/>
    <col min="7683" max="7683" width="36.5703125" style="150" customWidth="1"/>
    <col min="7684" max="7684" width="17.42578125" style="150" customWidth="1"/>
    <col min="7685" max="7685" width="21.42578125" style="150" customWidth="1"/>
    <col min="7686" max="7686" width="25.42578125" style="150" bestFit="1" customWidth="1"/>
    <col min="7687" max="7687" width="27.140625" style="150" customWidth="1"/>
    <col min="7688" max="7688" width="10.5703125" style="150" customWidth="1"/>
    <col min="7689" max="7689" width="6.5703125" style="150" customWidth="1"/>
    <col min="7690" max="7692" width="0" style="150" hidden="1" customWidth="1"/>
    <col min="7693" max="7693" width="6.42578125" style="150" bestFit="1" customWidth="1"/>
    <col min="7694" max="7694" width="13.5703125" style="150" bestFit="1" customWidth="1"/>
    <col min="7695" max="7696" width="31" style="150" bestFit="1" customWidth="1"/>
    <col min="7697" max="7697" width="38.42578125" style="150" bestFit="1" customWidth="1"/>
    <col min="7698" max="7701" width="12.140625" style="150" bestFit="1" customWidth="1"/>
    <col min="7702" max="7702" width="30" style="150" bestFit="1" customWidth="1"/>
    <col min="7703" max="7929" width="9.140625" style="150" customWidth="1"/>
    <col min="7930" max="7930" width="20" style="150" customWidth="1"/>
    <col min="7931" max="7931" width="32.85546875" style="150" customWidth="1"/>
    <col min="7932" max="7932" width="17.42578125" style="150" customWidth="1"/>
    <col min="7933" max="7933" width="17.140625" style="150" customWidth="1"/>
    <col min="7934" max="7934" width="23.85546875" style="150" customWidth="1"/>
    <col min="7935" max="7935" width="25.42578125" style="150" customWidth="1"/>
    <col min="7936" max="7936" width="19" style="150"/>
    <col min="7937" max="7937" width="9.140625" style="150" customWidth="1"/>
    <col min="7938" max="7938" width="20" style="150" customWidth="1"/>
    <col min="7939" max="7939" width="36.5703125" style="150" customWidth="1"/>
    <col min="7940" max="7940" width="17.42578125" style="150" customWidth="1"/>
    <col min="7941" max="7941" width="21.42578125" style="150" customWidth="1"/>
    <col min="7942" max="7942" width="25.42578125" style="150" bestFit="1" customWidth="1"/>
    <col min="7943" max="7943" width="27.140625" style="150" customWidth="1"/>
    <col min="7944" max="7944" width="10.5703125" style="150" customWidth="1"/>
    <col min="7945" max="7945" width="6.5703125" style="150" customWidth="1"/>
    <col min="7946" max="7948" width="0" style="150" hidden="1" customWidth="1"/>
    <col min="7949" max="7949" width="6.42578125" style="150" bestFit="1" customWidth="1"/>
    <col min="7950" max="7950" width="13.5703125" style="150" bestFit="1" customWidth="1"/>
    <col min="7951" max="7952" width="31" style="150" bestFit="1" customWidth="1"/>
    <col min="7953" max="7953" width="38.42578125" style="150" bestFit="1" customWidth="1"/>
    <col min="7954" max="7957" width="12.140625" style="150" bestFit="1" customWidth="1"/>
    <col min="7958" max="7958" width="30" style="150" bestFit="1" customWidth="1"/>
    <col min="7959" max="8185" width="9.140625" style="150" customWidth="1"/>
    <col min="8186" max="8186" width="20" style="150" customWidth="1"/>
    <col min="8187" max="8187" width="32.85546875" style="150" customWidth="1"/>
    <col min="8188" max="8188" width="17.42578125" style="150" customWidth="1"/>
    <col min="8189" max="8189" width="17.140625" style="150" customWidth="1"/>
    <col min="8190" max="8190" width="23.85546875" style="150" customWidth="1"/>
    <col min="8191" max="8191" width="25.42578125" style="150" customWidth="1"/>
    <col min="8192" max="8192" width="19" style="150"/>
    <col min="8193" max="8193" width="9.140625" style="150" customWidth="1"/>
    <col min="8194" max="8194" width="20" style="150" customWidth="1"/>
    <col min="8195" max="8195" width="36.5703125" style="150" customWidth="1"/>
    <col min="8196" max="8196" width="17.42578125" style="150" customWidth="1"/>
    <col min="8197" max="8197" width="21.42578125" style="150" customWidth="1"/>
    <col min="8198" max="8198" width="25.42578125" style="150" bestFit="1" customWidth="1"/>
    <col min="8199" max="8199" width="27.140625" style="150" customWidth="1"/>
    <col min="8200" max="8200" width="10.5703125" style="150" customWidth="1"/>
    <col min="8201" max="8201" width="6.5703125" style="150" customWidth="1"/>
    <col min="8202" max="8204" width="0" style="150" hidden="1" customWidth="1"/>
    <col min="8205" max="8205" width="6.42578125" style="150" bestFit="1" customWidth="1"/>
    <col min="8206" max="8206" width="13.5703125" style="150" bestFit="1" customWidth="1"/>
    <col min="8207" max="8208" width="31" style="150" bestFit="1" customWidth="1"/>
    <col min="8209" max="8209" width="38.42578125" style="150" bestFit="1" customWidth="1"/>
    <col min="8210" max="8213" width="12.140625" style="150" bestFit="1" customWidth="1"/>
    <col min="8214" max="8214" width="30" style="150" bestFit="1" customWidth="1"/>
    <col min="8215" max="8441" width="9.140625" style="150" customWidth="1"/>
    <col min="8442" max="8442" width="20" style="150" customWidth="1"/>
    <col min="8443" max="8443" width="32.85546875" style="150" customWidth="1"/>
    <col min="8444" max="8444" width="17.42578125" style="150" customWidth="1"/>
    <col min="8445" max="8445" width="17.140625" style="150" customWidth="1"/>
    <col min="8446" max="8446" width="23.85546875" style="150" customWidth="1"/>
    <col min="8447" max="8447" width="25.42578125" style="150" customWidth="1"/>
    <col min="8448" max="8448" width="19" style="150"/>
    <col min="8449" max="8449" width="9.140625" style="150" customWidth="1"/>
    <col min="8450" max="8450" width="20" style="150" customWidth="1"/>
    <col min="8451" max="8451" width="36.5703125" style="150" customWidth="1"/>
    <col min="8452" max="8452" width="17.42578125" style="150" customWidth="1"/>
    <col min="8453" max="8453" width="21.42578125" style="150" customWidth="1"/>
    <col min="8454" max="8454" width="25.42578125" style="150" bestFit="1" customWidth="1"/>
    <col min="8455" max="8455" width="27.140625" style="150" customWidth="1"/>
    <col min="8456" max="8456" width="10.5703125" style="150" customWidth="1"/>
    <col min="8457" max="8457" width="6.5703125" style="150" customWidth="1"/>
    <col min="8458" max="8460" width="0" style="150" hidden="1" customWidth="1"/>
    <col min="8461" max="8461" width="6.42578125" style="150" bestFit="1" customWidth="1"/>
    <col min="8462" max="8462" width="13.5703125" style="150" bestFit="1" customWidth="1"/>
    <col min="8463" max="8464" width="31" style="150" bestFit="1" customWidth="1"/>
    <col min="8465" max="8465" width="38.42578125" style="150" bestFit="1" customWidth="1"/>
    <col min="8466" max="8469" width="12.140625" style="150" bestFit="1" customWidth="1"/>
    <col min="8470" max="8470" width="30" style="150" bestFit="1" customWidth="1"/>
    <col min="8471" max="8697" width="9.140625" style="150" customWidth="1"/>
    <col min="8698" max="8698" width="20" style="150" customWidth="1"/>
    <col min="8699" max="8699" width="32.85546875" style="150" customWidth="1"/>
    <col min="8700" max="8700" width="17.42578125" style="150" customWidth="1"/>
    <col min="8701" max="8701" width="17.140625" style="150" customWidth="1"/>
    <col min="8702" max="8702" width="23.85546875" style="150" customWidth="1"/>
    <col min="8703" max="8703" width="25.42578125" style="150" customWidth="1"/>
    <col min="8704" max="8704" width="19" style="150"/>
    <col min="8705" max="8705" width="9.140625" style="150" customWidth="1"/>
    <col min="8706" max="8706" width="20" style="150" customWidth="1"/>
    <col min="8707" max="8707" width="36.5703125" style="150" customWidth="1"/>
    <col min="8708" max="8708" width="17.42578125" style="150" customWidth="1"/>
    <col min="8709" max="8709" width="21.42578125" style="150" customWidth="1"/>
    <col min="8710" max="8710" width="25.42578125" style="150" bestFit="1" customWidth="1"/>
    <col min="8711" max="8711" width="27.140625" style="150" customWidth="1"/>
    <col min="8712" max="8712" width="10.5703125" style="150" customWidth="1"/>
    <col min="8713" max="8713" width="6.5703125" style="150" customWidth="1"/>
    <col min="8714" max="8716" width="0" style="150" hidden="1" customWidth="1"/>
    <col min="8717" max="8717" width="6.42578125" style="150" bestFit="1" customWidth="1"/>
    <col min="8718" max="8718" width="13.5703125" style="150" bestFit="1" customWidth="1"/>
    <col min="8719" max="8720" width="31" style="150" bestFit="1" customWidth="1"/>
    <col min="8721" max="8721" width="38.42578125" style="150" bestFit="1" customWidth="1"/>
    <col min="8722" max="8725" width="12.140625" style="150" bestFit="1" customWidth="1"/>
    <col min="8726" max="8726" width="30" style="150" bestFit="1" customWidth="1"/>
    <col min="8727" max="8953" width="9.140625" style="150" customWidth="1"/>
    <col min="8954" max="8954" width="20" style="150" customWidth="1"/>
    <col min="8955" max="8955" width="32.85546875" style="150" customWidth="1"/>
    <col min="8956" max="8956" width="17.42578125" style="150" customWidth="1"/>
    <col min="8957" max="8957" width="17.140625" style="150" customWidth="1"/>
    <col min="8958" max="8958" width="23.85546875" style="150" customWidth="1"/>
    <col min="8959" max="8959" width="25.42578125" style="150" customWidth="1"/>
    <col min="8960" max="8960" width="19" style="150"/>
    <col min="8961" max="8961" width="9.140625" style="150" customWidth="1"/>
    <col min="8962" max="8962" width="20" style="150" customWidth="1"/>
    <col min="8963" max="8963" width="36.5703125" style="150" customWidth="1"/>
    <col min="8964" max="8964" width="17.42578125" style="150" customWidth="1"/>
    <col min="8965" max="8965" width="21.42578125" style="150" customWidth="1"/>
    <col min="8966" max="8966" width="25.42578125" style="150" bestFit="1" customWidth="1"/>
    <col min="8967" max="8967" width="27.140625" style="150" customWidth="1"/>
    <col min="8968" max="8968" width="10.5703125" style="150" customWidth="1"/>
    <col min="8969" max="8969" width="6.5703125" style="150" customWidth="1"/>
    <col min="8970" max="8972" width="0" style="150" hidden="1" customWidth="1"/>
    <col min="8973" max="8973" width="6.42578125" style="150" bestFit="1" customWidth="1"/>
    <col min="8974" max="8974" width="13.5703125" style="150" bestFit="1" customWidth="1"/>
    <col min="8975" max="8976" width="31" style="150" bestFit="1" customWidth="1"/>
    <col min="8977" max="8977" width="38.42578125" style="150" bestFit="1" customWidth="1"/>
    <col min="8978" max="8981" width="12.140625" style="150" bestFit="1" customWidth="1"/>
    <col min="8982" max="8982" width="30" style="150" bestFit="1" customWidth="1"/>
    <col min="8983" max="9209" width="9.140625" style="150" customWidth="1"/>
    <col min="9210" max="9210" width="20" style="150" customWidth="1"/>
    <col min="9211" max="9211" width="32.85546875" style="150" customWidth="1"/>
    <col min="9212" max="9212" width="17.42578125" style="150" customWidth="1"/>
    <col min="9213" max="9213" width="17.140625" style="150" customWidth="1"/>
    <col min="9214" max="9214" width="23.85546875" style="150" customWidth="1"/>
    <col min="9215" max="9215" width="25.42578125" style="150" customWidth="1"/>
    <col min="9216" max="9216" width="19" style="150"/>
    <col min="9217" max="9217" width="9.140625" style="150" customWidth="1"/>
    <col min="9218" max="9218" width="20" style="150" customWidth="1"/>
    <col min="9219" max="9219" width="36.5703125" style="150" customWidth="1"/>
    <col min="9220" max="9220" width="17.42578125" style="150" customWidth="1"/>
    <col min="9221" max="9221" width="21.42578125" style="150" customWidth="1"/>
    <col min="9222" max="9222" width="25.42578125" style="150" bestFit="1" customWidth="1"/>
    <col min="9223" max="9223" width="27.140625" style="150" customWidth="1"/>
    <col min="9224" max="9224" width="10.5703125" style="150" customWidth="1"/>
    <col min="9225" max="9225" width="6.5703125" style="150" customWidth="1"/>
    <col min="9226" max="9228" width="0" style="150" hidden="1" customWidth="1"/>
    <col min="9229" max="9229" width="6.42578125" style="150" bestFit="1" customWidth="1"/>
    <col min="9230" max="9230" width="13.5703125" style="150" bestFit="1" customWidth="1"/>
    <col min="9231" max="9232" width="31" style="150" bestFit="1" customWidth="1"/>
    <col min="9233" max="9233" width="38.42578125" style="150" bestFit="1" customWidth="1"/>
    <col min="9234" max="9237" width="12.140625" style="150" bestFit="1" customWidth="1"/>
    <col min="9238" max="9238" width="30" style="150" bestFit="1" customWidth="1"/>
    <col min="9239" max="9465" width="9.140625" style="150" customWidth="1"/>
    <col min="9466" max="9466" width="20" style="150" customWidth="1"/>
    <col min="9467" max="9467" width="32.85546875" style="150" customWidth="1"/>
    <col min="9468" max="9468" width="17.42578125" style="150" customWidth="1"/>
    <col min="9469" max="9469" width="17.140625" style="150" customWidth="1"/>
    <col min="9470" max="9470" width="23.85546875" style="150" customWidth="1"/>
    <col min="9471" max="9471" width="25.42578125" style="150" customWidth="1"/>
    <col min="9472" max="9472" width="19" style="150"/>
    <col min="9473" max="9473" width="9.140625" style="150" customWidth="1"/>
    <col min="9474" max="9474" width="20" style="150" customWidth="1"/>
    <col min="9475" max="9475" width="36.5703125" style="150" customWidth="1"/>
    <col min="9476" max="9476" width="17.42578125" style="150" customWidth="1"/>
    <col min="9477" max="9477" width="21.42578125" style="150" customWidth="1"/>
    <col min="9478" max="9478" width="25.42578125" style="150" bestFit="1" customWidth="1"/>
    <col min="9479" max="9479" width="27.140625" style="150" customWidth="1"/>
    <col min="9480" max="9480" width="10.5703125" style="150" customWidth="1"/>
    <col min="9481" max="9481" width="6.5703125" style="150" customWidth="1"/>
    <col min="9482" max="9484" width="0" style="150" hidden="1" customWidth="1"/>
    <col min="9485" max="9485" width="6.42578125" style="150" bestFit="1" customWidth="1"/>
    <col min="9486" max="9486" width="13.5703125" style="150" bestFit="1" customWidth="1"/>
    <col min="9487" max="9488" width="31" style="150" bestFit="1" customWidth="1"/>
    <col min="9489" max="9489" width="38.42578125" style="150" bestFit="1" customWidth="1"/>
    <col min="9490" max="9493" width="12.140625" style="150" bestFit="1" customWidth="1"/>
    <col min="9494" max="9494" width="30" style="150" bestFit="1" customWidth="1"/>
    <col min="9495" max="9721" width="9.140625" style="150" customWidth="1"/>
    <col min="9722" max="9722" width="20" style="150" customWidth="1"/>
    <col min="9723" max="9723" width="32.85546875" style="150" customWidth="1"/>
    <col min="9724" max="9724" width="17.42578125" style="150" customWidth="1"/>
    <col min="9725" max="9725" width="17.140625" style="150" customWidth="1"/>
    <col min="9726" max="9726" width="23.85546875" style="150" customWidth="1"/>
    <col min="9727" max="9727" width="25.42578125" style="150" customWidth="1"/>
    <col min="9728" max="9728" width="19" style="150"/>
    <col min="9729" max="9729" width="9.140625" style="150" customWidth="1"/>
    <col min="9730" max="9730" width="20" style="150" customWidth="1"/>
    <col min="9731" max="9731" width="36.5703125" style="150" customWidth="1"/>
    <col min="9732" max="9732" width="17.42578125" style="150" customWidth="1"/>
    <col min="9733" max="9733" width="21.42578125" style="150" customWidth="1"/>
    <col min="9734" max="9734" width="25.42578125" style="150" bestFit="1" customWidth="1"/>
    <col min="9735" max="9735" width="27.140625" style="150" customWidth="1"/>
    <col min="9736" max="9736" width="10.5703125" style="150" customWidth="1"/>
    <col min="9737" max="9737" width="6.5703125" style="150" customWidth="1"/>
    <col min="9738" max="9740" width="0" style="150" hidden="1" customWidth="1"/>
    <col min="9741" max="9741" width="6.42578125" style="150" bestFit="1" customWidth="1"/>
    <col min="9742" max="9742" width="13.5703125" style="150" bestFit="1" customWidth="1"/>
    <col min="9743" max="9744" width="31" style="150" bestFit="1" customWidth="1"/>
    <col min="9745" max="9745" width="38.42578125" style="150" bestFit="1" customWidth="1"/>
    <col min="9746" max="9749" width="12.140625" style="150" bestFit="1" customWidth="1"/>
    <col min="9750" max="9750" width="30" style="150" bestFit="1" customWidth="1"/>
    <col min="9751" max="9977" width="9.140625" style="150" customWidth="1"/>
    <col min="9978" max="9978" width="20" style="150" customWidth="1"/>
    <col min="9979" max="9979" width="32.85546875" style="150" customWidth="1"/>
    <col min="9980" max="9980" width="17.42578125" style="150" customWidth="1"/>
    <col min="9981" max="9981" width="17.140625" style="150" customWidth="1"/>
    <col min="9982" max="9982" width="23.85546875" style="150" customWidth="1"/>
    <col min="9983" max="9983" width="25.42578125" style="150" customWidth="1"/>
    <col min="9984" max="9984" width="19" style="150"/>
    <col min="9985" max="9985" width="9.140625" style="150" customWidth="1"/>
    <col min="9986" max="9986" width="20" style="150" customWidth="1"/>
    <col min="9987" max="9987" width="36.5703125" style="150" customWidth="1"/>
    <col min="9988" max="9988" width="17.42578125" style="150" customWidth="1"/>
    <col min="9989" max="9989" width="21.42578125" style="150" customWidth="1"/>
    <col min="9990" max="9990" width="25.42578125" style="150" bestFit="1" customWidth="1"/>
    <col min="9991" max="9991" width="27.140625" style="150" customWidth="1"/>
    <col min="9992" max="9992" width="10.5703125" style="150" customWidth="1"/>
    <col min="9993" max="9993" width="6.5703125" style="150" customWidth="1"/>
    <col min="9994" max="9996" width="0" style="150" hidden="1" customWidth="1"/>
    <col min="9997" max="9997" width="6.42578125" style="150" bestFit="1" customWidth="1"/>
    <col min="9998" max="9998" width="13.5703125" style="150" bestFit="1" customWidth="1"/>
    <col min="9999" max="10000" width="31" style="150" bestFit="1" customWidth="1"/>
    <col min="10001" max="10001" width="38.42578125" style="150" bestFit="1" customWidth="1"/>
    <col min="10002" max="10005" width="12.140625" style="150" bestFit="1" customWidth="1"/>
    <col min="10006" max="10006" width="30" style="150" bestFit="1" customWidth="1"/>
    <col min="10007" max="10233" width="9.140625" style="150" customWidth="1"/>
    <col min="10234" max="10234" width="20" style="150" customWidth="1"/>
    <col min="10235" max="10235" width="32.85546875" style="150" customWidth="1"/>
    <col min="10236" max="10236" width="17.42578125" style="150" customWidth="1"/>
    <col min="10237" max="10237" width="17.140625" style="150" customWidth="1"/>
    <col min="10238" max="10238" width="23.85546875" style="150" customWidth="1"/>
    <col min="10239" max="10239" width="25.42578125" style="150" customWidth="1"/>
    <col min="10240" max="10240" width="19" style="150"/>
    <col min="10241" max="10241" width="9.140625" style="150" customWidth="1"/>
    <col min="10242" max="10242" width="20" style="150" customWidth="1"/>
    <col min="10243" max="10243" width="36.5703125" style="150" customWidth="1"/>
    <col min="10244" max="10244" width="17.42578125" style="150" customWidth="1"/>
    <col min="10245" max="10245" width="21.42578125" style="150" customWidth="1"/>
    <col min="10246" max="10246" width="25.42578125" style="150" bestFit="1" customWidth="1"/>
    <col min="10247" max="10247" width="27.140625" style="150" customWidth="1"/>
    <col min="10248" max="10248" width="10.5703125" style="150" customWidth="1"/>
    <col min="10249" max="10249" width="6.5703125" style="150" customWidth="1"/>
    <col min="10250" max="10252" width="0" style="150" hidden="1" customWidth="1"/>
    <col min="10253" max="10253" width="6.42578125" style="150" bestFit="1" customWidth="1"/>
    <col min="10254" max="10254" width="13.5703125" style="150" bestFit="1" customWidth="1"/>
    <col min="10255" max="10256" width="31" style="150" bestFit="1" customWidth="1"/>
    <col min="10257" max="10257" width="38.42578125" style="150" bestFit="1" customWidth="1"/>
    <col min="10258" max="10261" width="12.140625" style="150" bestFit="1" customWidth="1"/>
    <col min="10262" max="10262" width="30" style="150" bestFit="1" customWidth="1"/>
    <col min="10263" max="10489" width="9.140625" style="150" customWidth="1"/>
    <col min="10490" max="10490" width="20" style="150" customWidth="1"/>
    <col min="10491" max="10491" width="32.85546875" style="150" customWidth="1"/>
    <col min="10492" max="10492" width="17.42578125" style="150" customWidth="1"/>
    <col min="10493" max="10493" width="17.140625" style="150" customWidth="1"/>
    <col min="10494" max="10494" width="23.85546875" style="150" customWidth="1"/>
    <col min="10495" max="10495" width="25.42578125" style="150" customWidth="1"/>
    <col min="10496" max="10496" width="19" style="150"/>
    <col min="10497" max="10497" width="9.140625" style="150" customWidth="1"/>
    <col min="10498" max="10498" width="20" style="150" customWidth="1"/>
    <col min="10499" max="10499" width="36.5703125" style="150" customWidth="1"/>
    <col min="10500" max="10500" width="17.42578125" style="150" customWidth="1"/>
    <col min="10501" max="10501" width="21.42578125" style="150" customWidth="1"/>
    <col min="10502" max="10502" width="25.42578125" style="150" bestFit="1" customWidth="1"/>
    <col min="10503" max="10503" width="27.140625" style="150" customWidth="1"/>
    <col min="10504" max="10504" width="10.5703125" style="150" customWidth="1"/>
    <col min="10505" max="10505" width="6.5703125" style="150" customWidth="1"/>
    <col min="10506" max="10508" width="0" style="150" hidden="1" customWidth="1"/>
    <col min="10509" max="10509" width="6.42578125" style="150" bestFit="1" customWidth="1"/>
    <col min="10510" max="10510" width="13.5703125" style="150" bestFit="1" customWidth="1"/>
    <col min="10511" max="10512" width="31" style="150" bestFit="1" customWidth="1"/>
    <col min="10513" max="10513" width="38.42578125" style="150" bestFit="1" customWidth="1"/>
    <col min="10514" max="10517" width="12.140625" style="150" bestFit="1" customWidth="1"/>
    <col min="10518" max="10518" width="30" style="150" bestFit="1" customWidth="1"/>
    <col min="10519" max="10745" width="9.140625" style="150" customWidth="1"/>
    <col min="10746" max="10746" width="20" style="150" customWidth="1"/>
    <col min="10747" max="10747" width="32.85546875" style="150" customWidth="1"/>
    <col min="10748" max="10748" width="17.42578125" style="150" customWidth="1"/>
    <col min="10749" max="10749" width="17.140625" style="150" customWidth="1"/>
    <col min="10750" max="10750" width="23.85546875" style="150" customWidth="1"/>
    <col min="10751" max="10751" width="25.42578125" style="150" customWidth="1"/>
    <col min="10752" max="10752" width="19" style="150"/>
    <col min="10753" max="10753" width="9.140625" style="150" customWidth="1"/>
    <col min="10754" max="10754" width="20" style="150" customWidth="1"/>
    <col min="10755" max="10755" width="36.5703125" style="150" customWidth="1"/>
    <col min="10756" max="10756" width="17.42578125" style="150" customWidth="1"/>
    <col min="10757" max="10757" width="21.42578125" style="150" customWidth="1"/>
    <col min="10758" max="10758" width="25.42578125" style="150" bestFit="1" customWidth="1"/>
    <col min="10759" max="10759" width="27.140625" style="150" customWidth="1"/>
    <col min="10760" max="10760" width="10.5703125" style="150" customWidth="1"/>
    <col min="10761" max="10761" width="6.5703125" style="150" customWidth="1"/>
    <col min="10762" max="10764" width="0" style="150" hidden="1" customWidth="1"/>
    <col min="10765" max="10765" width="6.42578125" style="150" bestFit="1" customWidth="1"/>
    <col min="10766" max="10766" width="13.5703125" style="150" bestFit="1" customWidth="1"/>
    <col min="10767" max="10768" width="31" style="150" bestFit="1" customWidth="1"/>
    <col min="10769" max="10769" width="38.42578125" style="150" bestFit="1" customWidth="1"/>
    <col min="10770" max="10773" width="12.140625" style="150" bestFit="1" customWidth="1"/>
    <col min="10774" max="10774" width="30" style="150" bestFit="1" customWidth="1"/>
    <col min="10775" max="11001" width="9.140625" style="150" customWidth="1"/>
    <col min="11002" max="11002" width="20" style="150" customWidth="1"/>
    <col min="11003" max="11003" width="32.85546875" style="150" customWidth="1"/>
    <col min="11004" max="11004" width="17.42578125" style="150" customWidth="1"/>
    <col min="11005" max="11005" width="17.140625" style="150" customWidth="1"/>
    <col min="11006" max="11006" width="23.85546875" style="150" customWidth="1"/>
    <col min="11007" max="11007" width="25.42578125" style="150" customWidth="1"/>
    <col min="11008" max="11008" width="19" style="150"/>
    <col min="11009" max="11009" width="9.140625" style="150" customWidth="1"/>
    <col min="11010" max="11010" width="20" style="150" customWidth="1"/>
    <col min="11011" max="11011" width="36.5703125" style="150" customWidth="1"/>
    <col min="11012" max="11012" width="17.42578125" style="150" customWidth="1"/>
    <col min="11013" max="11013" width="21.42578125" style="150" customWidth="1"/>
    <col min="11014" max="11014" width="25.42578125" style="150" bestFit="1" customWidth="1"/>
    <col min="11015" max="11015" width="27.140625" style="150" customWidth="1"/>
    <col min="11016" max="11016" width="10.5703125" style="150" customWidth="1"/>
    <col min="11017" max="11017" width="6.5703125" style="150" customWidth="1"/>
    <col min="11018" max="11020" width="0" style="150" hidden="1" customWidth="1"/>
    <col min="11021" max="11021" width="6.42578125" style="150" bestFit="1" customWidth="1"/>
    <col min="11022" max="11022" width="13.5703125" style="150" bestFit="1" customWidth="1"/>
    <col min="11023" max="11024" width="31" style="150" bestFit="1" customWidth="1"/>
    <col min="11025" max="11025" width="38.42578125" style="150" bestFit="1" customWidth="1"/>
    <col min="11026" max="11029" width="12.140625" style="150" bestFit="1" customWidth="1"/>
    <col min="11030" max="11030" width="30" style="150" bestFit="1" customWidth="1"/>
    <col min="11031" max="11257" width="9.140625" style="150" customWidth="1"/>
    <col min="11258" max="11258" width="20" style="150" customWidth="1"/>
    <col min="11259" max="11259" width="32.85546875" style="150" customWidth="1"/>
    <col min="11260" max="11260" width="17.42578125" style="150" customWidth="1"/>
    <col min="11261" max="11261" width="17.140625" style="150" customWidth="1"/>
    <col min="11262" max="11262" width="23.85546875" style="150" customWidth="1"/>
    <col min="11263" max="11263" width="25.42578125" style="150" customWidth="1"/>
    <col min="11264" max="11264" width="19" style="150"/>
    <col min="11265" max="11265" width="9.140625" style="150" customWidth="1"/>
    <col min="11266" max="11266" width="20" style="150" customWidth="1"/>
    <col min="11267" max="11267" width="36.5703125" style="150" customWidth="1"/>
    <col min="11268" max="11268" width="17.42578125" style="150" customWidth="1"/>
    <col min="11269" max="11269" width="21.42578125" style="150" customWidth="1"/>
    <col min="11270" max="11270" width="25.42578125" style="150" bestFit="1" customWidth="1"/>
    <col min="11271" max="11271" width="27.140625" style="150" customWidth="1"/>
    <col min="11272" max="11272" width="10.5703125" style="150" customWidth="1"/>
    <col min="11273" max="11273" width="6.5703125" style="150" customWidth="1"/>
    <col min="11274" max="11276" width="0" style="150" hidden="1" customWidth="1"/>
    <col min="11277" max="11277" width="6.42578125" style="150" bestFit="1" customWidth="1"/>
    <col min="11278" max="11278" width="13.5703125" style="150" bestFit="1" customWidth="1"/>
    <col min="11279" max="11280" width="31" style="150" bestFit="1" customWidth="1"/>
    <col min="11281" max="11281" width="38.42578125" style="150" bestFit="1" customWidth="1"/>
    <col min="11282" max="11285" width="12.140625" style="150" bestFit="1" customWidth="1"/>
    <col min="11286" max="11286" width="30" style="150" bestFit="1" customWidth="1"/>
    <col min="11287" max="11513" width="9.140625" style="150" customWidth="1"/>
    <col min="11514" max="11514" width="20" style="150" customWidth="1"/>
    <col min="11515" max="11515" width="32.85546875" style="150" customWidth="1"/>
    <col min="11516" max="11516" width="17.42578125" style="150" customWidth="1"/>
    <col min="11517" max="11517" width="17.140625" style="150" customWidth="1"/>
    <col min="11518" max="11518" width="23.85546875" style="150" customWidth="1"/>
    <col min="11519" max="11519" width="25.42578125" style="150" customWidth="1"/>
    <col min="11520" max="11520" width="19" style="150"/>
    <col min="11521" max="11521" width="9.140625" style="150" customWidth="1"/>
    <col min="11522" max="11522" width="20" style="150" customWidth="1"/>
    <col min="11523" max="11523" width="36.5703125" style="150" customWidth="1"/>
    <col min="11524" max="11524" width="17.42578125" style="150" customWidth="1"/>
    <col min="11525" max="11525" width="21.42578125" style="150" customWidth="1"/>
    <col min="11526" max="11526" width="25.42578125" style="150" bestFit="1" customWidth="1"/>
    <col min="11527" max="11527" width="27.140625" style="150" customWidth="1"/>
    <col min="11528" max="11528" width="10.5703125" style="150" customWidth="1"/>
    <col min="11529" max="11529" width="6.5703125" style="150" customWidth="1"/>
    <col min="11530" max="11532" width="0" style="150" hidden="1" customWidth="1"/>
    <col min="11533" max="11533" width="6.42578125" style="150" bestFit="1" customWidth="1"/>
    <col min="11534" max="11534" width="13.5703125" style="150" bestFit="1" customWidth="1"/>
    <col min="11535" max="11536" width="31" style="150" bestFit="1" customWidth="1"/>
    <col min="11537" max="11537" width="38.42578125" style="150" bestFit="1" customWidth="1"/>
    <col min="11538" max="11541" width="12.140625" style="150" bestFit="1" customWidth="1"/>
    <col min="11542" max="11542" width="30" style="150" bestFit="1" customWidth="1"/>
    <col min="11543" max="11769" width="9.140625" style="150" customWidth="1"/>
    <col min="11770" max="11770" width="20" style="150" customWidth="1"/>
    <col min="11771" max="11771" width="32.85546875" style="150" customWidth="1"/>
    <col min="11772" max="11772" width="17.42578125" style="150" customWidth="1"/>
    <col min="11773" max="11773" width="17.140625" style="150" customWidth="1"/>
    <col min="11774" max="11774" width="23.85546875" style="150" customWidth="1"/>
    <col min="11775" max="11775" width="25.42578125" style="150" customWidth="1"/>
    <col min="11776" max="11776" width="19" style="150"/>
    <col min="11777" max="11777" width="9.140625" style="150" customWidth="1"/>
    <col min="11778" max="11778" width="20" style="150" customWidth="1"/>
    <col min="11779" max="11779" width="36.5703125" style="150" customWidth="1"/>
    <col min="11780" max="11780" width="17.42578125" style="150" customWidth="1"/>
    <col min="11781" max="11781" width="21.42578125" style="150" customWidth="1"/>
    <col min="11782" max="11782" width="25.42578125" style="150" bestFit="1" customWidth="1"/>
    <col min="11783" max="11783" width="27.140625" style="150" customWidth="1"/>
    <col min="11784" max="11784" width="10.5703125" style="150" customWidth="1"/>
    <col min="11785" max="11785" width="6.5703125" style="150" customWidth="1"/>
    <col min="11786" max="11788" width="0" style="150" hidden="1" customWidth="1"/>
    <col min="11789" max="11789" width="6.42578125" style="150" bestFit="1" customWidth="1"/>
    <col min="11790" max="11790" width="13.5703125" style="150" bestFit="1" customWidth="1"/>
    <col min="11791" max="11792" width="31" style="150" bestFit="1" customWidth="1"/>
    <col min="11793" max="11793" width="38.42578125" style="150" bestFit="1" customWidth="1"/>
    <col min="11794" max="11797" width="12.140625" style="150" bestFit="1" customWidth="1"/>
    <col min="11798" max="11798" width="30" style="150" bestFit="1" customWidth="1"/>
    <col min="11799" max="12025" width="9.140625" style="150" customWidth="1"/>
    <col min="12026" max="12026" width="20" style="150" customWidth="1"/>
    <col min="12027" max="12027" width="32.85546875" style="150" customWidth="1"/>
    <col min="12028" max="12028" width="17.42578125" style="150" customWidth="1"/>
    <col min="12029" max="12029" width="17.140625" style="150" customWidth="1"/>
    <col min="12030" max="12030" width="23.85546875" style="150" customWidth="1"/>
    <col min="12031" max="12031" width="25.42578125" style="150" customWidth="1"/>
    <col min="12032" max="12032" width="19" style="150"/>
    <col min="12033" max="12033" width="9.140625" style="150" customWidth="1"/>
    <col min="12034" max="12034" width="20" style="150" customWidth="1"/>
    <col min="12035" max="12035" width="36.5703125" style="150" customWidth="1"/>
    <col min="12036" max="12036" width="17.42578125" style="150" customWidth="1"/>
    <col min="12037" max="12037" width="21.42578125" style="150" customWidth="1"/>
    <col min="12038" max="12038" width="25.42578125" style="150" bestFit="1" customWidth="1"/>
    <col min="12039" max="12039" width="27.140625" style="150" customWidth="1"/>
    <col min="12040" max="12040" width="10.5703125" style="150" customWidth="1"/>
    <col min="12041" max="12041" width="6.5703125" style="150" customWidth="1"/>
    <col min="12042" max="12044" width="0" style="150" hidden="1" customWidth="1"/>
    <col min="12045" max="12045" width="6.42578125" style="150" bestFit="1" customWidth="1"/>
    <col min="12046" max="12046" width="13.5703125" style="150" bestFit="1" customWidth="1"/>
    <col min="12047" max="12048" width="31" style="150" bestFit="1" customWidth="1"/>
    <col min="12049" max="12049" width="38.42578125" style="150" bestFit="1" customWidth="1"/>
    <col min="12050" max="12053" width="12.140625" style="150" bestFit="1" customWidth="1"/>
    <col min="12054" max="12054" width="30" style="150" bestFit="1" customWidth="1"/>
    <col min="12055" max="12281" width="9.140625" style="150" customWidth="1"/>
    <col min="12282" max="12282" width="20" style="150" customWidth="1"/>
    <col min="12283" max="12283" width="32.85546875" style="150" customWidth="1"/>
    <col min="12284" max="12284" width="17.42578125" style="150" customWidth="1"/>
    <col min="12285" max="12285" width="17.140625" style="150" customWidth="1"/>
    <col min="12286" max="12286" width="23.85546875" style="150" customWidth="1"/>
    <col min="12287" max="12287" width="25.42578125" style="150" customWidth="1"/>
    <col min="12288" max="12288" width="19" style="150"/>
    <col min="12289" max="12289" width="9.140625" style="150" customWidth="1"/>
    <col min="12290" max="12290" width="20" style="150" customWidth="1"/>
    <col min="12291" max="12291" width="36.5703125" style="150" customWidth="1"/>
    <col min="12292" max="12292" width="17.42578125" style="150" customWidth="1"/>
    <col min="12293" max="12293" width="21.42578125" style="150" customWidth="1"/>
    <col min="12294" max="12294" width="25.42578125" style="150" bestFit="1" customWidth="1"/>
    <col min="12295" max="12295" width="27.140625" style="150" customWidth="1"/>
    <col min="12296" max="12296" width="10.5703125" style="150" customWidth="1"/>
    <col min="12297" max="12297" width="6.5703125" style="150" customWidth="1"/>
    <col min="12298" max="12300" width="0" style="150" hidden="1" customWidth="1"/>
    <col min="12301" max="12301" width="6.42578125" style="150" bestFit="1" customWidth="1"/>
    <col min="12302" max="12302" width="13.5703125" style="150" bestFit="1" customWidth="1"/>
    <col min="12303" max="12304" width="31" style="150" bestFit="1" customWidth="1"/>
    <col min="12305" max="12305" width="38.42578125" style="150" bestFit="1" customWidth="1"/>
    <col min="12306" max="12309" width="12.140625" style="150" bestFit="1" customWidth="1"/>
    <col min="12310" max="12310" width="30" style="150" bestFit="1" customWidth="1"/>
    <col min="12311" max="12537" width="9.140625" style="150" customWidth="1"/>
    <col min="12538" max="12538" width="20" style="150" customWidth="1"/>
    <col min="12539" max="12539" width="32.85546875" style="150" customWidth="1"/>
    <col min="12540" max="12540" width="17.42578125" style="150" customWidth="1"/>
    <col min="12541" max="12541" width="17.140625" style="150" customWidth="1"/>
    <col min="12542" max="12542" width="23.85546875" style="150" customWidth="1"/>
    <col min="12543" max="12543" width="25.42578125" style="150" customWidth="1"/>
    <col min="12544" max="12544" width="19" style="150"/>
    <col min="12545" max="12545" width="9.140625" style="150" customWidth="1"/>
    <col min="12546" max="12546" width="20" style="150" customWidth="1"/>
    <col min="12547" max="12547" width="36.5703125" style="150" customWidth="1"/>
    <col min="12548" max="12548" width="17.42578125" style="150" customWidth="1"/>
    <col min="12549" max="12549" width="21.42578125" style="150" customWidth="1"/>
    <col min="12550" max="12550" width="25.42578125" style="150" bestFit="1" customWidth="1"/>
    <col min="12551" max="12551" width="27.140625" style="150" customWidth="1"/>
    <col min="12552" max="12552" width="10.5703125" style="150" customWidth="1"/>
    <col min="12553" max="12553" width="6.5703125" style="150" customWidth="1"/>
    <col min="12554" max="12556" width="0" style="150" hidden="1" customWidth="1"/>
    <col min="12557" max="12557" width="6.42578125" style="150" bestFit="1" customWidth="1"/>
    <col min="12558" max="12558" width="13.5703125" style="150" bestFit="1" customWidth="1"/>
    <col min="12559" max="12560" width="31" style="150" bestFit="1" customWidth="1"/>
    <col min="12561" max="12561" width="38.42578125" style="150" bestFit="1" customWidth="1"/>
    <col min="12562" max="12565" width="12.140625" style="150" bestFit="1" customWidth="1"/>
    <col min="12566" max="12566" width="30" style="150" bestFit="1" customWidth="1"/>
    <col min="12567" max="12793" width="9.140625" style="150" customWidth="1"/>
    <col min="12794" max="12794" width="20" style="150" customWidth="1"/>
    <col min="12795" max="12795" width="32.85546875" style="150" customWidth="1"/>
    <col min="12796" max="12796" width="17.42578125" style="150" customWidth="1"/>
    <col min="12797" max="12797" width="17.140625" style="150" customWidth="1"/>
    <col min="12798" max="12798" width="23.85546875" style="150" customWidth="1"/>
    <col min="12799" max="12799" width="25.42578125" style="150" customWidth="1"/>
    <col min="12800" max="12800" width="19" style="150"/>
    <col min="12801" max="12801" width="9.140625" style="150" customWidth="1"/>
    <col min="12802" max="12802" width="20" style="150" customWidth="1"/>
    <col min="12803" max="12803" width="36.5703125" style="150" customWidth="1"/>
    <col min="12804" max="12804" width="17.42578125" style="150" customWidth="1"/>
    <col min="12805" max="12805" width="21.42578125" style="150" customWidth="1"/>
    <col min="12806" max="12806" width="25.42578125" style="150" bestFit="1" customWidth="1"/>
    <col min="12807" max="12807" width="27.140625" style="150" customWidth="1"/>
    <col min="12808" max="12808" width="10.5703125" style="150" customWidth="1"/>
    <col min="12809" max="12809" width="6.5703125" style="150" customWidth="1"/>
    <col min="12810" max="12812" width="0" style="150" hidden="1" customWidth="1"/>
    <col min="12813" max="12813" width="6.42578125" style="150" bestFit="1" customWidth="1"/>
    <col min="12814" max="12814" width="13.5703125" style="150" bestFit="1" customWidth="1"/>
    <col min="12815" max="12816" width="31" style="150" bestFit="1" customWidth="1"/>
    <col min="12817" max="12817" width="38.42578125" style="150" bestFit="1" customWidth="1"/>
    <col min="12818" max="12821" width="12.140625" style="150" bestFit="1" customWidth="1"/>
    <col min="12822" max="12822" width="30" style="150" bestFit="1" customWidth="1"/>
    <col min="12823" max="13049" width="9.140625" style="150" customWidth="1"/>
    <col min="13050" max="13050" width="20" style="150" customWidth="1"/>
    <col min="13051" max="13051" width="32.85546875" style="150" customWidth="1"/>
    <col min="13052" max="13052" width="17.42578125" style="150" customWidth="1"/>
    <col min="13053" max="13053" width="17.140625" style="150" customWidth="1"/>
    <col min="13054" max="13054" width="23.85546875" style="150" customWidth="1"/>
    <col min="13055" max="13055" width="25.42578125" style="150" customWidth="1"/>
    <col min="13056" max="13056" width="19" style="150"/>
    <col min="13057" max="13057" width="9.140625" style="150" customWidth="1"/>
    <col min="13058" max="13058" width="20" style="150" customWidth="1"/>
    <col min="13059" max="13059" width="36.5703125" style="150" customWidth="1"/>
    <col min="13060" max="13060" width="17.42578125" style="150" customWidth="1"/>
    <col min="13061" max="13061" width="21.42578125" style="150" customWidth="1"/>
    <col min="13062" max="13062" width="25.42578125" style="150" bestFit="1" customWidth="1"/>
    <col min="13063" max="13063" width="27.140625" style="150" customWidth="1"/>
    <col min="13064" max="13064" width="10.5703125" style="150" customWidth="1"/>
    <col min="13065" max="13065" width="6.5703125" style="150" customWidth="1"/>
    <col min="13066" max="13068" width="0" style="150" hidden="1" customWidth="1"/>
    <col min="13069" max="13069" width="6.42578125" style="150" bestFit="1" customWidth="1"/>
    <col min="13070" max="13070" width="13.5703125" style="150" bestFit="1" customWidth="1"/>
    <col min="13071" max="13072" width="31" style="150" bestFit="1" customWidth="1"/>
    <col min="13073" max="13073" width="38.42578125" style="150" bestFit="1" customWidth="1"/>
    <col min="13074" max="13077" width="12.140625" style="150" bestFit="1" customWidth="1"/>
    <col min="13078" max="13078" width="30" style="150" bestFit="1" customWidth="1"/>
    <col min="13079" max="13305" width="9.140625" style="150" customWidth="1"/>
    <col min="13306" max="13306" width="20" style="150" customWidth="1"/>
    <col min="13307" max="13307" width="32.85546875" style="150" customWidth="1"/>
    <col min="13308" max="13308" width="17.42578125" style="150" customWidth="1"/>
    <col min="13309" max="13309" width="17.140625" style="150" customWidth="1"/>
    <col min="13310" max="13310" width="23.85546875" style="150" customWidth="1"/>
    <col min="13311" max="13311" width="25.42578125" style="150" customWidth="1"/>
    <col min="13312" max="13312" width="19" style="150"/>
    <col min="13313" max="13313" width="9.140625" style="150" customWidth="1"/>
    <col min="13314" max="13314" width="20" style="150" customWidth="1"/>
    <col min="13315" max="13315" width="36.5703125" style="150" customWidth="1"/>
    <col min="13316" max="13316" width="17.42578125" style="150" customWidth="1"/>
    <col min="13317" max="13317" width="21.42578125" style="150" customWidth="1"/>
    <col min="13318" max="13318" width="25.42578125" style="150" bestFit="1" customWidth="1"/>
    <col min="13319" max="13319" width="27.140625" style="150" customWidth="1"/>
    <col min="13320" max="13320" width="10.5703125" style="150" customWidth="1"/>
    <col min="13321" max="13321" width="6.5703125" style="150" customWidth="1"/>
    <col min="13322" max="13324" width="0" style="150" hidden="1" customWidth="1"/>
    <col min="13325" max="13325" width="6.42578125" style="150" bestFit="1" customWidth="1"/>
    <col min="13326" max="13326" width="13.5703125" style="150" bestFit="1" customWidth="1"/>
    <col min="13327" max="13328" width="31" style="150" bestFit="1" customWidth="1"/>
    <col min="13329" max="13329" width="38.42578125" style="150" bestFit="1" customWidth="1"/>
    <col min="13330" max="13333" width="12.140625" style="150" bestFit="1" customWidth="1"/>
    <col min="13334" max="13334" width="30" style="150" bestFit="1" customWidth="1"/>
    <col min="13335" max="13561" width="9.140625" style="150" customWidth="1"/>
    <col min="13562" max="13562" width="20" style="150" customWidth="1"/>
    <col min="13563" max="13563" width="32.85546875" style="150" customWidth="1"/>
    <col min="13564" max="13564" width="17.42578125" style="150" customWidth="1"/>
    <col min="13565" max="13565" width="17.140625" style="150" customWidth="1"/>
    <col min="13566" max="13566" width="23.85546875" style="150" customWidth="1"/>
    <col min="13567" max="13567" width="25.42578125" style="150" customWidth="1"/>
    <col min="13568" max="13568" width="19" style="150"/>
    <col min="13569" max="13569" width="9.140625" style="150" customWidth="1"/>
    <col min="13570" max="13570" width="20" style="150" customWidth="1"/>
    <col min="13571" max="13571" width="36.5703125" style="150" customWidth="1"/>
    <col min="13572" max="13572" width="17.42578125" style="150" customWidth="1"/>
    <col min="13573" max="13573" width="21.42578125" style="150" customWidth="1"/>
    <col min="13574" max="13574" width="25.42578125" style="150" bestFit="1" customWidth="1"/>
    <col min="13575" max="13575" width="27.140625" style="150" customWidth="1"/>
    <col min="13576" max="13576" width="10.5703125" style="150" customWidth="1"/>
    <col min="13577" max="13577" width="6.5703125" style="150" customWidth="1"/>
    <col min="13578" max="13580" width="0" style="150" hidden="1" customWidth="1"/>
    <col min="13581" max="13581" width="6.42578125" style="150" bestFit="1" customWidth="1"/>
    <col min="13582" max="13582" width="13.5703125" style="150" bestFit="1" customWidth="1"/>
    <col min="13583" max="13584" width="31" style="150" bestFit="1" customWidth="1"/>
    <col min="13585" max="13585" width="38.42578125" style="150" bestFit="1" customWidth="1"/>
    <col min="13586" max="13589" width="12.140625" style="150" bestFit="1" customWidth="1"/>
    <col min="13590" max="13590" width="30" style="150" bestFit="1" customWidth="1"/>
    <col min="13591" max="13817" width="9.140625" style="150" customWidth="1"/>
    <col min="13818" max="13818" width="20" style="150" customWidth="1"/>
    <col min="13819" max="13819" width="32.85546875" style="150" customWidth="1"/>
    <col min="13820" max="13820" width="17.42578125" style="150" customWidth="1"/>
    <col min="13821" max="13821" width="17.140625" style="150" customWidth="1"/>
    <col min="13822" max="13822" width="23.85546875" style="150" customWidth="1"/>
    <col min="13823" max="13823" width="25.42578125" style="150" customWidth="1"/>
    <col min="13824" max="13824" width="19" style="150"/>
    <col min="13825" max="13825" width="9.140625" style="150" customWidth="1"/>
    <col min="13826" max="13826" width="20" style="150" customWidth="1"/>
    <col min="13827" max="13827" width="36.5703125" style="150" customWidth="1"/>
    <col min="13828" max="13828" width="17.42578125" style="150" customWidth="1"/>
    <col min="13829" max="13829" width="21.42578125" style="150" customWidth="1"/>
    <col min="13830" max="13830" width="25.42578125" style="150" bestFit="1" customWidth="1"/>
    <col min="13831" max="13831" width="27.140625" style="150" customWidth="1"/>
    <col min="13832" max="13832" width="10.5703125" style="150" customWidth="1"/>
    <col min="13833" max="13833" width="6.5703125" style="150" customWidth="1"/>
    <col min="13834" max="13836" width="0" style="150" hidden="1" customWidth="1"/>
    <col min="13837" max="13837" width="6.42578125" style="150" bestFit="1" customWidth="1"/>
    <col min="13838" max="13838" width="13.5703125" style="150" bestFit="1" customWidth="1"/>
    <col min="13839" max="13840" width="31" style="150" bestFit="1" customWidth="1"/>
    <col min="13841" max="13841" width="38.42578125" style="150" bestFit="1" customWidth="1"/>
    <col min="13842" max="13845" width="12.140625" style="150" bestFit="1" customWidth="1"/>
    <col min="13846" max="13846" width="30" style="150" bestFit="1" customWidth="1"/>
    <col min="13847" max="14073" width="9.140625" style="150" customWidth="1"/>
    <col min="14074" max="14074" width="20" style="150" customWidth="1"/>
    <col min="14075" max="14075" width="32.85546875" style="150" customWidth="1"/>
    <col min="14076" max="14076" width="17.42578125" style="150" customWidth="1"/>
    <col min="14077" max="14077" width="17.140625" style="150" customWidth="1"/>
    <col min="14078" max="14078" width="23.85546875" style="150" customWidth="1"/>
    <col min="14079" max="14079" width="25.42578125" style="150" customWidth="1"/>
    <col min="14080" max="14080" width="19" style="150"/>
    <col min="14081" max="14081" width="9.140625" style="150" customWidth="1"/>
    <col min="14082" max="14082" width="20" style="150" customWidth="1"/>
    <col min="14083" max="14083" width="36.5703125" style="150" customWidth="1"/>
    <col min="14084" max="14084" width="17.42578125" style="150" customWidth="1"/>
    <col min="14085" max="14085" width="21.42578125" style="150" customWidth="1"/>
    <col min="14086" max="14086" width="25.42578125" style="150" bestFit="1" customWidth="1"/>
    <col min="14087" max="14087" width="27.140625" style="150" customWidth="1"/>
    <col min="14088" max="14088" width="10.5703125" style="150" customWidth="1"/>
    <col min="14089" max="14089" width="6.5703125" style="150" customWidth="1"/>
    <col min="14090" max="14092" width="0" style="150" hidden="1" customWidth="1"/>
    <col min="14093" max="14093" width="6.42578125" style="150" bestFit="1" customWidth="1"/>
    <col min="14094" max="14094" width="13.5703125" style="150" bestFit="1" customWidth="1"/>
    <col min="14095" max="14096" width="31" style="150" bestFit="1" customWidth="1"/>
    <col min="14097" max="14097" width="38.42578125" style="150" bestFit="1" customWidth="1"/>
    <col min="14098" max="14101" width="12.140625" style="150" bestFit="1" customWidth="1"/>
    <col min="14102" max="14102" width="30" style="150" bestFit="1" customWidth="1"/>
    <col min="14103" max="14329" width="9.140625" style="150" customWidth="1"/>
    <col min="14330" max="14330" width="20" style="150" customWidth="1"/>
    <col min="14331" max="14331" width="32.85546875" style="150" customWidth="1"/>
    <col min="14332" max="14332" width="17.42578125" style="150" customWidth="1"/>
    <col min="14333" max="14333" width="17.140625" style="150" customWidth="1"/>
    <col min="14334" max="14334" width="23.85546875" style="150" customWidth="1"/>
    <col min="14335" max="14335" width="25.42578125" style="150" customWidth="1"/>
    <col min="14336" max="14336" width="19" style="150"/>
    <col min="14337" max="14337" width="9.140625" style="150" customWidth="1"/>
    <col min="14338" max="14338" width="20" style="150" customWidth="1"/>
    <col min="14339" max="14339" width="36.5703125" style="150" customWidth="1"/>
    <col min="14340" max="14340" width="17.42578125" style="150" customWidth="1"/>
    <col min="14341" max="14341" width="21.42578125" style="150" customWidth="1"/>
    <col min="14342" max="14342" width="25.42578125" style="150" bestFit="1" customWidth="1"/>
    <col min="14343" max="14343" width="27.140625" style="150" customWidth="1"/>
    <col min="14344" max="14344" width="10.5703125" style="150" customWidth="1"/>
    <col min="14345" max="14345" width="6.5703125" style="150" customWidth="1"/>
    <col min="14346" max="14348" width="0" style="150" hidden="1" customWidth="1"/>
    <col min="14349" max="14349" width="6.42578125" style="150" bestFit="1" customWidth="1"/>
    <col min="14350" max="14350" width="13.5703125" style="150" bestFit="1" customWidth="1"/>
    <col min="14351" max="14352" width="31" style="150" bestFit="1" customWidth="1"/>
    <col min="14353" max="14353" width="38.42578125" style="150" bestFit="1" customWidth="1"/>
    <col min="14354" max="14357" width="12.140625" style="150" bestFit="1" customWidth="1"/>
    <col min="14358" max="14358" width="30" style="150" bestFit="1" customWidth="1"/>
    <col min="14359" max="14585" width="9.140625" style="150" customWidth="1"/>
    <col min="14586" max="14586" width="20" style="150" customWidth="1"/>
    <col min="14587" max="14587" width="32.85546875" style="150" customWidth="1"/>
    <col min="14588" max="14588" width="17.42578125" style="150" customWidth="1"/>
    <col min="14589" max="14589" width="17.140625" style="150" customWidth="1"/>
    <col min="14590" max="14590" width="23.85546875" style="150" customWidth="1"/>
    <col min="14591" max="14591" width="25.42578125" style="150" customWidth="1"/>
    <col min="14592" max="14592" width="19" style="150"/>
    <col min="14593" max="14593" width="9.140625" style="150" customWidth="1"/>
    <col min="14594" max="14594" width="20" style="150" customWidth="1"/>
    <col min="14595" max="14595" width="36.5703125" style="150" customWidth="1"/>
    <col min="14596" max="14596" width="17.42578125" style="150" customWidth="1"/>
    <col min="14597" max="14597" width="21.42578125" style="150" customWidth="1"/>
    <col min="14598" max="14598" width="25.42578125" style="150" bestFit="1" customWidth="1"/>
    <col min="14599" max="14599" width="27.140625" style="150" customWidth="1"/>
    <col min="14600" max="14600" width="10.5703125" style="150" customWidth="1"/>
    <col min="14601" max="14601" width="6.5703125" style="150" customWidth="1"/>
    <col min="14602" max="14604" width="0" style="150" hidden="1" customWidth="1"/>
    <col min="14605" max="14605" width="6.42578125" style="150" bestFit="1" customWidth="1"/>
    <col min="14606" max="14606" width="13.5703125" style="150" bestFit="1" customWidth="1"/>
    <col min="14607" max="14608" width="31" style="150" bestFit="1" customWidth="1"/>
    <col min="14609" max="14609" width="38.42578125" style="150" bestFit="1" customWidth="1"/>
    <col min="14610" max="14613" width="12.140625" style="150" bestFit="1" customWidth="1"/>
    <col min="14614" max="14614" width="30" style="150" bestFit="1" customWidth="1"/>
    <col min="14615" max="14841" width="9.140625" style="150" customWidth="1"/>
    <col min="14842" max="14842" width="20" style="150" customWidth="1"/>
    <col min="14843" max="14843" width="32.85546875" style="150" customWidth="1"/>
    <col min="14844" max="14844" width="17.42578125" style="150" customWidth="1"/>
    <col min="14845" max="14845" width="17.140625" style="150" customWidth="1"/>
    <col min="14846" max="14846" width="23.85546875" style="150" customWidth="1"/>
    <col min="14847" max="14847" width="25.42578125" style="150" customWidth="1"/>
    <col min="14848" max="14848" width="19" style="150"/>
    <col min="14849" max="14849" width="9.140625" style="150" customWidth="1"/>
    <col min="14850" max="14850" width="20" style="150" customWidth="1"/>
    <col min="14851" max="14851" width="36.5703125" style="150" customWidth="1"/>
    <col min="14852" max="14852" width="17.42578125" style="150" customWidth="1"/>
    <col min="14853" max="14853" width="21.42578125" style="150" customWidth="1"/>
    <col min="14854" max="14854" width="25.42578125" style="150" bestFit="1" customWidth="1"/>
    <col min="14855" max="14855" width="27.140625" style="150" customWidth="1"/>
    <col min="14856" max="14856" width="10.5703125" style="150" customWidth="1"/>
    <col min="14857" max="14857" width="6.5703125" style="150" customWidth="1"/>
    <col min="14858" max="14860" width="0" style="150" hidden="1" customWidth="1"/>
    <col min="14861" max="14861" width="6.42578125" style="150" bestFit="1" customWidth="1"/>
    <col min="14862" max="14862" width="13.5703125" style="150" bestFit="1" customWidth="1"/>
    <col min="14863" max="14864" width="31" style="150" bestFit="1" customWidth="1"/>
    <col min="14865" max="14865" width="38.42578125" style="150" bestFit="1" customWidth="1"/>
    <col min="14866" max="14869" width="12.140625" style="150" bestFit="1" customWidth="1"/>
    <col min="14870" max="14870" width="30" style="150" bestFit="1" customWidth="1"/>
    <col min="14871" max="15097" width="9.140625" style="150" customWidth="1"/>
    <col min="15098" max="15098" width="20" style="150" customWidth="1"/>
    <col min="15099" max="15099" width="32.85546875" style="150" customWidth="1"/>
    <col min="15100" max="15100" width="17.42578125" style="150" customWidth="1"/>
    <col min="15101" max="15101" width="17.140625" style="150" customWidth="1"/>
    <col min="15102" max="15102" width="23.85546875" style="150" customWidth="1"/>
    <col min="15103" max="15103" width="25.42578125" style="150" customWidth="1"/>
    <col min="15104" max="15104" width="19" style="150"/>
    <col min="15105" max="15105" width="9.140625" style="150" customWidth="1"/>
    <col min="15106" max="15106" width="20" style="150" customWidth="1"/>
    <col min="15107" max="15107" width="36.5703125" style="150" customWidth="1"/>
    <col min="15108" max="15108" width="17.42578125" style="150" customWidth="1"/>
    <col min="15109" max="15109" width="21.42578125" style="150" customWidth="1"/>
    <col min="15110" max="15110" width="25.42578125" style="150" bestFit="1" customWidth="1"/>
    <col min="15111" max="15111" width="27.140625" style="150" customWidth="1"/>
    <col min="15112" max="15112" width="10.5703125" style="150" customWidth="1"/>
    <col min="15113" max="15113" width="6.5703125" style="150" customWidth="1"/>
    <col min="15114" max="15116" width="0" style="150" hidden="1" customWidth="1"/>
    <col min="15117" max="15117" width="6.42578125" style="150" bestFit="1" customWidth="1"/>
    <col min="15118" max="15118" width="13.5703125" style="150" bestFit="1" customWidth="1"/>
    <col min="15119" max="15120" width="31" style="150" bestFit="1" customWidth="1"/>
    <col min="15121" max="15121" width="38.42578125" style="150" bestFit="1" customWidth="1"/>
    <col min="15122" max="15125" width="12.140625" style="150" bestFit="1" customWidth="1"/>
    <col min="15126" max="15126" width="30" style="150" bestFit="1" customWidth="1"/>
    <col min="15127" max="15353" width="9.140625" style="150" customWidth="1"/>
    <col min="15354" max="15354" width="20" style="150" customWidth="1"/>
    <col min="15355" max="15355" width="32.85546875" style="150" customWidth="1"/>
    <col min="15356" max="15356" width="17.42578125" style="150" customWidth="1"/>
    <col min="15357" max="15357" width="17.140625" style="150" customWidth="1"/>
    <col min="15358" max="15358" width="23.85546875" style="150" customWidth="1"/>
    <col min="15359" max="15359" width="25.42578125" style="150" customWidth="1"/>
    <col min="15360" max="15360" width="19" style="150"/>
    <col min="15361" max="15361" width="9.140625" style="150" customWidth="1"/>
    <col min="15362" max="15362" width="20" style="150" customWidth="1"/>
    <col min="15363" max="15363" width="36.5703125" style="150" customWidth="1"/>
    <col min="15364" max="15364" width="17.42578125" style="150" customWidth="1"/>
    <col min="15365" max="15365" width="21.42578125" style="150" customWidth="1"/>
    <col min="15366" max="15366" width="25.42578125" style="150" bestFit="1" customWidth="1"/>
    <col min="15367" max="15367" width="27.140625" style="150" customWidth="1"/>
    <col min="15368" max="15368" width="10.5703125" style="150" customWidth="1"/>
    <col min="15369" max="15369" width="6.5703125" style="150" customWidth="1"/>
    <col min="15370" max="15372" width="0" style="150" hidden="1" customWidth="1"/>
    <col min="15373" max="15373" width="6.42578125" style="150" bestFit="1" customWidth="1"/>
    <col min="15374" max="15374" width="13.5703125" style="150" bestFit="1" customWidth="1"/>
    <col min="15375" max="15376" width="31" style="150" bestFit="1" customWidth="1"/>
    <col min="15377" max="15377" width="38.42578125" style="150" bestFit="1" customWidth="1"/>
    <col min="15378" max="15381" width="12.140625" style="150" bestFit="1" customWidth="1"/>
    <col min="15382" max="15382" width="30" style="150" bestFit="1" customWidth="1"/>
    <col min="15383" max="15609" width="9.140625" style="150" customWidth="1"/>
    <col min="15610" max="15610" width="20" style="150" customWidth="1"/>
    <col min="15611" max="15611" width="32.85546875" style="150" customWidth="1"/>
    <col min="15612" max="15612" width="17.42578125" style="150" customWidth="1"/>
    <col min="15613" max="15613" width="17.140625" style="150" customWidth="1"/>
    <col min="15614" max="15614" width="23.85546875" style="150" customWidth="1"/>
    <col min="15615" max="15615" width="25.42578125" style="150" customWidth="1"/>
    <col min="15616" max="15616" width="19" style="150"/>
    <col min="15617" max="15617" width="9.140625" style="150" customWidth="1"/>
    <col min="15618" max="15618" width="20" style="150" customWidth="1"/>
    <col min="15619" max="15619" width="36.5703125" style="150" customWidth="1"/>
    <col min="15620" max="15620" width="17.42578125" style="150" customWidth="1"/>
    <col min="15621" max="15621" width="21.42578125" style="150" customWidth="1"/>
    <col min="15622" max="15622" width="25.42578125" style="150" bestFit="1" customWidth="1"/>
    <col min="15623" max="15623" width="27.140625" style="150" customWidth="1"/>
    <col min="15624" max="15624" width="10.5703125" style="150" customWidth="1"/>
    <col min="15625" max="15625" width="6.5703125" style="150" customWidth="1"/>
    <col min="15626" max="15628" width="0" style="150" hidden="1" customWidth="1"/>
    <col min="15629" max="15629" width="6.42578125" style="150" bestFit="1" customWidth="1"/>
    <col min="15630" max="15630" width="13.5703125" style="150" bestFit="1" customWidth="1"/>
    <col min="15631" max="15632" width="31" style="150" bestFit="1" customWidth="1"/>
    <col min="15633" max="15633" width="38.42578125" style="150" bestFit="1" customWidth="1"/>
    <col min="15634" max="15637" width="12.140625" style="150" bestFit="1" customWidth="1"/>
    <col min="15638" max="15638" width="30" style="150" bestFit="1" customWidth="1"/>
    <col min="15639" max="15865" width="9.140625" style="150" customWidth="1"/>
    <col min="15866" max="15866" width="20" style="150" customWidth="1"/>
    <col min="15867" max="15867" width="32.85546875" style="150" customWidth="1"/>
    <col min="15868" max="15868" width="17.42578125" style="150" customWidth="1"/>
    <col min="15869" max="15869" width="17.140625" style="150" customWidth="1"/>
    <col min="15870" max="15870" width="23.85546875" style="150" customWidth="1"/>
    <col min="15871" max="15871" width="25.42578125" style="150" customWidth="1"/>
    <col min="15872" max="15872" width="19" style="150"/>
    <col min="15873" max="15873" width="9.140625" style="150" customWidth="1"/>
    <col min="15874" max="15874" width="20" style="150" customWidth="1"/>
    <col min="15875" max="15875" width="36.5703125" style="150" customWidth="1"/>
    <col min="15876" max="15876" width="17.42578125" style="150" customWidth="1"/>
    <col min="15877" max="15877" width="21.42578125" style="150" customWidth="1"/>
    <col min="15878" max="15878" width="25.42578125" style="150" bestFit="1" customWidth="1"/>
    <col min="15879" max="15879" width="27.140625" style="150" customWidth="1"/>
    <col min="15880" max="15880" width="10.5703125" style="150" customWidth="1"/>
    <col min="15881" max="15881" width="6.5703125" style="150" customWidth="1"/>
    <col min="15882" max="15884" width="0" style="150" hidden="1" customWidth="1"/>
    <col min="15885" max="15885" width="6.42578125" style="150" bestFit="1" customWidth="1"/>
    <col min="15886" max="15886" width="13.5703125" style="150" bestFit="1" customWidth="1"/>
    <col min="15887" max="15888" width="31" style="150" bestFit="1" customWidth="1"/>
    <col min="15889" max="15889" width="38.42578125" style="150" bestFit="1" customWidth="1"/>
    <col min="15890" max="15893" width="12.140625" style="150" bestFit="1" customWidth="1"/>
    <col min="15894" max="15894" width="30" style="150" bestFit="1" customWidth="1"/>
    <col min="15895" max="16121" width="9.140625" style="150" customWidth="1"/>
    <col min="16122" max="16122" width="20" style="150" customWidth="1"/>
    <col min="16123" max="16123" width="32.85546875" style="150" customWidth="1"/>
    <col min="16124" max="16124" width="17.42578125" style="150" customWidth="1"/>
    <col min="16125" max="16125" width="17.140625" style="150" customWidth="1"/>
    <col min="16126" max="16126" width="23.85546875" style="150" customWidth="1"/>
    <col min="16127" max="16127" width="25.42578125" style="150" customWidth="1"/>
    <col min="16128" max="16128" width="19" style="150"/>
    <col min="16129" max="16129" width="9.140625" style="150" customWidth="1"/>
    <col min="16130" max="16130" width="20" style="150" customWidth="1"/>
    <col min="16131" max="16131" width="36.5703125" style="150" customWidth="1"/>
    <col min="16132" max="16132" width="17.42578125" style="150" customWidth="1"/>
    <col min="16133" max="16133" width="21.42578125" style="150" customWidth="1"/>
    <col min="16134" max="16134" width="25.42578125" style="150" bestFit="1" customWidth="1"/>
    <col min="16135" max="16135" width="27.140625" style="150" customWidth="1"/>
    <col min="16136" max="16136" width="10.5703125" style="150" customWidth="1"/>
    <col min="16137" max="16137" width="6.5703125" style="150" customWidth="1"/>
    <col min="16138" max="16140" width="0" style="150" hidden="1" customWidth="1"/>
    <col min="16141" max="16141" width="6.42578125" style="150" bestFit="1" customWidth="1"/>
    <col min="16142" max="16142" width="13.5703125" style="150" bestFit="1" customWidth="1"/>
    <col min="16143" max="16144" width="31" style="150" bestFit="1" customWidth="1"/>
    <col min="16145" max="16145" width="38.42578125" style="150" bestFit="1" customWidth="1"/>
    <col min="16146" max="16149" width="12.140625" style="150" bestFit="1" customWidth="1"/>
    <col min="16150" max="16150" width="30" style="150" bestFit="1" customWidth="1"/>
    <col min="16151" max="16377" width="9.140625" style="150" customWidth="1"/>
    <col min="16378" max="16378" width="20" style="150" customWidth="1"/>
    <col min="16379" max="16379" width="32.85546875" style="150" customWidth="1"/>
    <col min="16380" max="16380" width="17.42578125" style="150" customWidth="1"/>
    <col min="16381" max="16381" width="17.140625" style="150" customWidth="1"/>
    <col min="16382" max="16382" width="23.85546875" style="150" customWidth="1"/>
    <col min="16383" max="16383" width="25.42578125" style="150" customWidth="1"/>
    <col min="16384" max="16384" width="19" style="150"/>
  </cols>
  <sheetData>
    <row r="1" spans="2:22" ht="42.75" customHeight="1" thickBot="1" x14ac:dyDescent="0.25">
      <c r="B1" s="241" t="s">
        <v>0</v>
      </c>
      <c r="C1" s="242"/>
      <c r="D1" s="242"/>
      <c r="E1" s="242"/>
      <c r="F1" s="145" t="str">
        <f>K15</f>
        <v>April</v>
      </c>
      <c r="G1" s="145">
        <f>K14</f>
        <v>2023</v>
      </c>
      <c r="H1" s="2"/>
      <c r="I1" s="146"/>
      <c r="J1" s="147"/>
      <c r="K1" s="147"/>
      <c r="L1" s="147"/>
      <c r="M1" s="148"/>
      <c r="N1" s="148"/>
      <c r="O1" s="149"/>
      <c r="P1" s="149"/>
      <c r="Q1" s="148"/>
      <c r="R1" s="148"/>
      <c r="S1" s="148"/>
      <c r="T1" s="148"/>
      <c r="U1" s="148"/>
      <c r="V1" s="148"/>
    </row>
    <row r="2" spans="2:22" ht="8.25" customHeight="1" thickBot="1" x14ac:dyDescent="0.25">
      <c r="B2" s="151"/>
      <c r="C2" s="152"/>
      <c r="D2" s="152"/>
      <c r="E2" s="152"/>
      <c r="F2" s="152"/>
      <c r="G2" s="152"/>
      <c r="H2" s="152"/>
      <c r="I2" s="152"/>
    </row>
    <row r="3" spans="2:22" ht="20.25" customHeight="1" x14ac:dyDescent="0.2">
      <c r="B3" s="155" t="s">
        <v>1</v>
      </c>
      <c r="C3" s="281" t="s">
        <v>2</v>
      </c>
      <c r="D3" s="281"/>
      <c r="E3" s="281"/>
      <c r="F3" s="156" t="s">
        <v>3</v>
      </c>
      <c r="G3" s="157" t="s">
        <v>46</v>
      </c>
      <c r="H3" s="158" t="s">
        <v>44</v>
      </c>
      <c r="I3" s="152"/>
    </row>
    <row r="4" spans="2:22" ht="20.25" customHeight="1" x14ac:dyDescent="0.2">
      <c r="B4" s="282" t="s">
        <v>4</v>
      </c>
      <c r="C4" s="285" t="s">
        <v>45</v>
      </c>
      <c r="D4" s="286"/>
      <c r="E4" s="287"/>
      <c r="F4" s="294" t="s">
        <v>52</v>
      </c>
      <c r="G4" s="159" t="s">
        <v>67</v>
      </c>
      <c r="H4" s="160" t="s">
        <v>58</v>
      </c>
      <c r="I4" s="152"/>
    </row>
    <row r="5" spans="2:22" ht="20.25" customHeight="1" x14ac:dyDescent="0.2">
      <c r="B5" s="283"/>
      <c r="C5" s="288"/>
      <c r="D5" s="289"/>
      <c r="E5" s="290"/>
      <c r="F5" s="295"/>
      <c r="G5" s="161" t="s">
        <v>68</v>
      </c>
      <c r="H5" s="162" t="s">
        <v>59</v>
      </c>
      <c r="I5" s="152"/>
    </row>
    <row r="6" spans="2:22" ht="20.25" customHeight="1" x14ac:dyDescent="0.2">
      <c r="B6" s="283"/>
      <c r="C6" s="288"/>
      <c r="D6" s="289"/>
      <c r="E6" s="290"/>
      <c r="F6" s="295"/>
      <c r="G6" s="161" t="s">
        <v>69</v>
      </c>
      <c r="H6" s="162" t="s">
        <v>60</v>
      </c>
      <c r="I6" s="152"/>
    </row>
    <row r="7" spans="2:22" ht="20.25" customHeight="1" x14ac:dyDescent="0.2">
      <c r="B7" s="283"/>
      <c r="C7" s="288"/>
      <c r="D7" s="289"/>
      <c r="E7" s="290"/>
      <c r="F7" s="295"/>
      <c r="G7" s="161" t="s">
        <v>70</v>
      </c>
      <c r="H7" s="162" t="s">
        <v>61</v>
      </c>
      <c r="I7" s="152"/>
    </row>
    <row r="8" spans="2:22" ht="20.25" customHeight="1" x14ac:dyDescent="0.2">
      <c r="B8" s="283"/>
      <c r="C8" s="288"/>
      <c r="D8" s="289"/>
      <c r="E8" s="290"/>
      <c r="F8" s="295"/>
      <c r="G8" s="161" t="s">
        <v>71</v>
      </c>
      <c r="H8" s="162" t="s">
        <v>62</v>
      </c>
      <c r="I8" s="152"/>
    </row>
    <row r="9" spans="2:22" ht="20.25" customHeight="1" x14ac:dyDescent="0.2">
      <c r="B9" s="283"/>
      <c r="C9" s="288"/>
      <c r="D9" s="289"/>
      <c r="E9" s="290"/>
      <c r="F9" s="295"/>
      <c r="G9" s="161" t="s">
        <v>72</v>
      </c>
      <c r="H9" s="162" t="s">
        <v>63</v>
      </c>
      <c r="I9" s="152"/>
    </row>
    <row r="10" spans="2:22" ht="37.35" customHeight="1" x14ac:dyDescent="0.2">
      <c r="B10" s="283"/>
      <c r="C10" s="288"/>
      <c r="D10" s="289"/>
      <c r="E10" s="290"/>
      <c r="F10" s="295"/>
      <c r="G10" s="161" t="s">
        <v>73</v>
      </c>
      <c r="H10" s="163" t="s">
        <v>64</v>
      </c>
      <c r="I10" s="152"/>
    </row>
    <row r="11" spans="2:22" ht="20.25" customHeight="1" x14ac:dyDescent="0.2">
      <c r="B11" s="283"/>
      <c r="C11" s="288"/>
      <c r="D11" s="289"/>
      <c r="E11" s="290"/>
      <c r="F11" s="295"/>
      <c r="G11" s="161" t="s">
        <v>74</v>
      </c>
      <c r="H11" s="162" t="s">
        <v>65</v>
      </c>
      <c r="I11" s="152"/>
    </row>
    <row r="12" spans="2:22" ht="20.25" customHeight="1" thickBot="1" x14ac:dyDescent="0.25">
      <c r="B12" s="284"/>
      <c r="C12" s="291"/>
      <c r="D12" s="292"/>
      <c r="E12" s="293"/>
      <c r="F12" s="296"/>
      <c r="G12" s="164" t="s">
        <v>75</v>
      </c>
      <c r="H12" s="165" t="s">
        <v>66</v>
      </c>
      <c r="I12" s="152"/>
    </row>
    <row r="13" spans="2:22" ht="45.95" customHeight="1" thickBot="1" x14ac:dyDescent="0.25">
      <c r="B13" s="152"/>
      <c r="C13" s="152"/>
      <c r="D13" s="152"/>
      <c r="E13" s="152"/>
      <c r="F13" s="152"/>
      <c r="G13" s="152"/>
      <c r="H13" s="152"/>
      <c r="I13" s="166"/>
      <c r="J13" s="275" t="s">
        <v>5</v>
      </c>
      <c r="K13" s="276"/>
      <c r="L13" s="69"/>
      <c r="M13" s="259" t="s">
        <v>6</v>
      </c>
      <c r="N13" s="260"/>
      <c r="O13" s="115" t="s">
        <v>7</v>
      </c>
      <c r="P13" s="115" t="s">
        <v>42</v>
      </c>
      <c r="Q13" s="116" t="s">
        <v>8</v>
      </c>
      <c r="R13" s="297" t="s">
        <v>9</v>
      </c>
      <c r="S13" s="298"/>
      <c r="T13" s="298"/>
      <c r="U13" s="298"/>
      <c r="V13" s="299"/>
    </row>
    <row r="14" spans="2:22" ht="36.75" thickBot="1" x14ac:dyDescent="0.25">
      <c r="B14" s="300" t="s">
        <v>20</v>
      </c>
      <c r="C14" s="300"/>
      <c r="D14" s="300"/>
      <c r="E14" s="300"/>
      <c r="F14" s="265" t="str">
        <f>CONCATENATE(F1,", ",G1)</f>
        <v>April, 2023</v>
      </c>
      <c r="G14" s="265"/>
      <c r="H14" s="152"/>
      <c r="I14" s="152"/>
      <c r="J14" s="14" t="s">
        <v>10</v>
      </c>
      <c r="K14" s="15">
        <v>2023</v>
      </c>
      <c r="L14" s="150"/>
      <c r="M14" s="16" t="s">
        <v>11</v>
      </c>
      <c r="N14" s="16" t="s">
        <v>12</v>
      </c>
      <c r="O14" s="16" t="s">
        <v>13</v>
      </c>
      <c r="P14" s="16" t="s">
        <v>14</v>
      </c>
      <c r="Q14" s="167"/>
      <c r="R14" s="18" t="s">
        <v>15</v>
      </c>
      <c r="S14" s="18" t="s">
        <v>16</v>
      </c>
      <c r="T14" s="18" t="s">
        <v>17</v>
      </c>
      <c r="U14" s="18" t="s">
        <v>18</v>
      </c>
      <c r="V14" s="18" t="s">
        <v>19</v>
      </c>
    </row>
    <row r="15" spans="2:22" ht="20.25" x14ac:dyDescent="0.2">
      <c r="B15" s="301" t="s">
        <v>23</v>
      </c>
      <c r="C15" s="301"/>
      <c r="D15" s="301"/>
      <c r="E15" s="301"/>
      <c r="F15" s="301"/>
      <c r="G15" s="301"/>
      <c r="H15" s="301"/>
      <c r="I15" s="152"/>
      <c r="J15" s="14" t="s">
        <v>21</v>
      </c>
      <c r="K15" s="106" t="s">
        <v>36</v>
      </c>
      <c r="L15" s="150"/>
      <c r="M15" s="267">
        <v>2022</v>
      </c>
      <c r="N15" s="19"/>
      <c r="O15" s="20"/>
      <c r="P15" s="20"/>
      <c r="Q15" s="21"/>
      <c r="R15" s="22">
        <v>44809</v>
      </c>
      <c r="S15" s="22">
        <v>44816</v>
      </c>
      <c r="T15" s="22">
        <v>44823</v>
      </c>
      <c r="U15" s="22">
        <v>44830</v>
      </c>
      <c r="V15" s="23" t="s">
        <v>47</v>
      </c>
    </row>
    <row r="16" spans="2:22" ht="18.75" thickBot="1" x14ac:dyDescent="0.25">
      <c r="B16" s="302"/>
      <c r="C16" s="302"/>
      <c r="D16" s="302"/>
      <c r="E16" s="302"/>
      <c r="F16" s="302"/>
      <c r="G16" s="302"/>
      <c r="H16" s="302"/>
      <c r="I16" s="168"/>
      <c r="J16" s="169"/>
      <c r="K16" s="170"/>
      <c r="L16" s="150"/>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303" t="s">
        <v>27</v>
      </c>
      <c r="C17" s="303"/>
      <c r="D17" s="303"/>
      <c r="E17" s="303"/>
      <c r="F17" s="303"/>
      <c r="G17" s="303"/>
      <c r="H17" s="303"/>
      <c r="I17" s="168"/>
      <c r="J17" s="272" t="s">
        <v>25</v>
      </c>
      <c r="K17" s="273"/>
      <c r="L17" s="150"/>
      <c r="M17" s="268"/>
      <c r="N17" s="41"/>
      <c r="O17" s="171"/>
      <c r="P17" s="42"/>
      <c r="Q17" s="60"/>
      <c r="R17" s="44">
        <v>44837</v>
      </c>
      <c r="S17" s="44">
        <v>44844</v>
      </c>
      <c r="T17" s="44">
        <v>44851</v>
      </c>
      <c r="U17" s="44">
        <v>44858</v>
      </c>
      <c r="V17" s="45">
        <v>44865</v>
      </c>
    </row>
    <row r="18" spans="2:22" ht="21" thickBot="1" x14ac:dyDescent="0.25">
      <c r="B18" s="274" t="s">
        <v>30</v>
      </c>
      <c r="C18" s="274"/>
      <c r="D18" s="172" t="str">
        <f>CONCATENATE(F1," ",G1," is")</f>
        <v>April 2023 is</v>
      </c>
      <c r="E18" s="37">
        <f>K20</f>
        <v>-4.2762499999999992</v>
      </c>
      <c r="F18" s="277" t="s">
        <v>31</v>
      </c>
      <c r="G18" s="277"/>
      <c r="H18" s="277"/>
      <c r="I18" s="173"/>
      <c r="J18" s="137" t="s">
        <v>51</v>
      </c>
      <c r="K18" s="174">
        <v>5.5389999999999997</v>
      </c>
      <c r="L18" s="150"/>
      <c r="M18" s="268"/>
      <c r="N18" s="46" t="s">
        <v>26</v>
      </c>
      <c r="O18" s="47">
        <f>((P18)/10)*50</f>
        <v>-0.45199999999999912</v>
      </c>
      <c r="P18" s="47">
        <f>Q18-$K$18</f>
        <v>-9.0399999999999814E-2</v>
      </c>
      <c r="Q18" s="49">
        <f>AVERAGE(R18:V18)</f>
        <v>5.4485999999999999</v>
      </c>
      <c r="R18" s="49">
        <v>4.8739999999999997</v>
      </c>
      <c r="S18" s="49">
        <v>5.149</v>
      </c>
      <c r="T18" s="49">
        <v>5.5949999999999998</v>
      </c>
      <c r="U18" s="49">
        <v>5.7729999999999997</v>
      </c>
      <c r="V18" s="99">
        <v>5.8520000000000003</v>
      </c>
    </row>
    <row r="19" spans="2:22" ht="18.75" thickBot="1" x14ac:dyDescent="0.25">
      <c r="I19" s="168"/>
      <c r="J19" s="175"/>
      <c r="K19" s="176"/>
      <c r="L19" s="150"/>
      <c r="M19" s="268"/>
      <c r="N19" s="19"/>
      <c r="O19" s="20"/>
      <c r="P19" s="30"/>
      <c r="Q19" s="21"/>
      <c r="R19" s="22">
        <v>44872</v>
      </c>
      <c r="S19" s="22">
        <v>44879</v>
      </c>
      <c r="T19" s="22">
        <v>44886</v>
      </c>
      <c r="U19" s="22">
        <v>44893</v>
      </c>
      <c r="V19" s="23" t="s">
        <v>47</v>
      </c>
    </row>
    <row r="20" spans="2:22" ht="54.75" thickBot="1" x14ac:dyDescent="0.25">
      <c r="I20" s="168"/>
      <c r="J20" s="136" t="s">
        <v>28</v>
      </c>
      <c r="K20" s="107">
        <v>-4.2762499999999992</v>
      </c>
      <c r="L20" s="150"/>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303" t="s">
        <v>53</v>
      </c>
      <c r="C21" s="303"/>
      <c r="D21" s="303"/>
      <c r="E21" s="303"/>
      <c r="F21" s="303"/>
      <c r="G21" s="303"/>
      <c r="H21" s="303"/>
      <c r="I21" s="177"/>
      <c r="J21" s="178"/>
      <c r="K21" s="179"/>
      <c r="L21" s="150"/>
      <c r="M21" s="267">
        <v>2023</v>
      </c>
      <c r="N21" s="41"/>
      <c r="O21" s="171"/>
      <c r="P21" s="42"/>
      <c r="Q21" s="43"/>
      <c r="R21" s="44">
        <v>44900</v>
      </c>
      <c r="S21" s="44">
        <v>44907</v>
      </c>
      <c r="T21" s="44">
        <v>44914</v>
      </c>
      <c r="U21" s="44">
        <v>44921</v>
      </c>
      <c r="V21" s="45" t="s">
        <v>47</v>
      </c>
    </row>
    <row r="22" spans="2:22" ht="21" thickBot="1" x14ac:dyDescent="0.25">
      <c r="B22" s="274" t="s">
        <v>30</v>
      </c>
      <c r="C22" s="274"/>
      <c r="D22" s="172" t="str">
        <f>CONCATENATE(F1," ",G1," is")</f>
        <v>April 2023 is</v>
      </c>
      <c r="E22" s="37">
        <f>K23</f>
        <v>-0.85524999999999984</v>
      </c>
      <c r="F22" s="277" t="s">
        <v>33</v>
      </c>
      <c r="G22" s="277"/>
      <c r="H22" s="277"/>
      <c r="I22" s="168"/>
      <c r="J22" s="175"/>
      <c r="K22" s="176"/>
      <c r="L22" s="150"/>
      <c r="M22" s="268"/>
      <c r="N22" s="46" t="s">
        <v>32</v>
      </c>
      <c r="O22" s="47">
        <f>((P22)/10)*50</f>
        <v>-0.79499999999999471</v>
      </c>
      <c r="P22" s="47">
        <f>Q22-$K$18</f>
        <v>-0.15899999999999892</v>
      </c>
      <c r="Q22" s="48">
        <f>AVERAGE(R22:V22)</f>
        <v>5.3800000000000008</v>
      </c>
      <c r="R22" s="49">
        <v>5.6340000000000003</v>
      </c>
      <c r="S22" s="49">
        <v>5.4829999999999997</v>
      </c>
      <c r="T22" s="49">
        <v>5.2569999999999997</v>
      </c>
      <c r="U22" s="49">
        <v>5.1459999999999999</v>
      </c>
      <c r="V22" s="50"/>
    </row>
    <row r="23" spans="2:22" ht="54.75" thickBot="1" x14ac:dyDescent="0.25">
      <c r="B23" s="180"/>
      <c r="C23" s="180"/>
      <c r="D23" s="181"/>
      <c r="E23" s="182"/>
      <c r="F23" s="183"/>
      <c r="G23" s="183"/>
      <c r="H23" s="183"/>
      <c r="I23" s="168"/>
      <c r="J23" s="136" t="s">
        <v>43</v>
      </c>
      <c r="K23" s="107">
        <v>-0.85524999999999984</v>
      </c>
      <c r="L23" s="150"/>
      <c r="M23" s="268"/>
      <c r="N23" s="19"/>
      <c r="O23" s="20"/>
      <c r="P23" s="20"/>
      <c r="Q23" s="21"/>
      <c r="R23" s="22">
        <v>44928</v>
      </c>
      <c r="S23" s="22">
        <v>44935</v>
      </c>
      <c r="T23" s="22">
        <v>44942</v>
      </c>
      <c r="U23" s="22">
        <v>44949</v>
      </c>
      <c r="V23" s="23">
        <v>44956</v>
      </c>
    </row>
    <row r="24" spans="2:22" ht="18.75" thickBot="1" x14ac:dyDescent="0.25">
      <c r="I24" s="177"/>
      <c r="J24" s="173"/>
      <c r="K24" s="173"/>
      <c r="L24" s="150"/>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304" t="s">
        <v>49</v>
      </c>
      <c r="D25" s="304"/>
      <c r="E25" s="304"/>
      <c r="F25" s="304"/>
      <c r="G25" s="304"/>
      <c r="H25" s="105">
        <v>5.5389999999999997</v>
      </c>
      <c r="I25" s="177"/>
      <c r="J25" s="173" t="s">
        <v>55</v>
      </c>
      <c r="K25" s="173"/>
      <c r="L25" s="150"/>
      <c r="M25" s="268"/>
      <c r="N25" s="184"/>
      <c r="O25" s="185"/>
      <c r="P25" s="186"/>
      <c r="Q25" s="187"/>
      <c r="R25" s="188">
        <v>44963</v>
      </c>
      <c r="S25" s="188">
        <v>44970</v>
      </c>
      <c r="T25" s="188">
        <v>44977</v>
      </c>
      <c r="U25" s="188">
        <v>44984</v>
      </c>
      <c r="V25" s="45" t="s">
        <v>47</v>
      </c>
    </row>
    <row r="26" spans="2:22" ht="24" customHeight="1" thickBot="1" x14ac:dyDescent="0.25">
      <c r="C26" s="305" t="s">
        <v>50</v>
      </c>
      <c r="D26" s="305"/>
      <c r="E26" s="305"/>
      <c r="F26" s="305"/>
      <c r="G26" s="305"/>
      <c r="H26" s="189"/>
      <c r="I26" s="190"/>
      <c r="J26" s="191" t="s">
        <v>56</v>
      </c>
      <c r="K26" s="173"/>
      <c r="L26" s="150"/>
      <c r="M26" s="268"/>
      <c r="N26" s="46" t="s">
        <v>35</v>
      </c>
      <c r="O26" s="47">
        <f>((P26)/10)*50</f>
        <v>-2.7487499999999976</v>
      </c>
      <c r="P26" s="47">
        <f>Q26-$K$18</f>
        <v>-0.54974999999999952</v>
      </c>
      <c r="Q26" s="49">
        <f>AVERAGE(R26:V26)</f>
        <v>4.9892500000000002</v>
      </c>
      <c r="R26" s="49">
        <v>5.117</v>
      </c>
      <c r="S26" s="49">
        <v>5.0540000000000003</v>
      </c>
      <c r="T26" s="49">
        <v>4.9610000000000003</v>
      </c>
      <c r="U26" s="49">
        <v>4.8250000000000002</v>
      </c>
      <c r="V26" s="50"/>
    </row>
    <row r="27" spans="2:22" ht="24" customHeight="1" x14ac:dyDescent="0.2">
      <c r="B27" s="306" t="s">
        <v>37</v>
      </c>
      <c r="C27" s="306"/>
      <c r="D27" s="306"/>
      <c r="E27" s="306"/>
      <c r="F27" s="306"/>
      <c r="G27" s="306"/>
      <c r="H27" s="306"/>
      <c r="I27" s="190"/>
      <c r="J27" s="173" t="s">
        <v>57</v>
      </c>
      <c r="K27" s="173"/>
      <c r="L27" s="150"/>
      <c r="M27" s="268"/>
      <c r="N27" s="19"/>
      <c r="O27" s="20"/>
      <c r="P27" s="30"/>
      <c r="Q27" s="21"/>
      <c r="R27" s="22">
        <v>44991</v>
      </c>
      <c r="S27" s="22">
        <v>44998</v>
      </c>
      <c r="T27" s="22">
        <v>45005</v>
      </c>
      <c r="U27" s="22">
        <v>45012</v>
      </c>
      <c r="V27" s="23" t="s">
        <v>47</v>
      </c>
    </row>
    <row r="28" spans="2:22" ht="24" customHeight="1" thickBot="1" x14ac:dyDescent="0.25">
      <c r="I28" s="190"/>
      <c r="J28" s="173"/>
      <c r="K28" s="173"/>
      <c r="L28" s="150"/>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192"/>
      <c r="J29" s="173"/>
      <c r="K29" s="173"/>
      <c r="L29" s="150"/>
      <c r="M29" s="268"/>
      <c r="N29" s="41"/>
      <c r="O29" s="171"/>
      <c r="P29" s="42"/>
      <c r="Q29" s="43"/>
      <c r="R29" s="44">
        <v>45019</v>
      </c>
      <c r="S29" s="44">
        <v>45026</v>
      </c>
      <c r="T29" s="44">
        <v>45033</v>
      </c>
      <c r="U29" s="44">
        <v>45040</v>
      </c>
      <c r="V29" s="45" t="s">
        <v>47</v>
      </c>
    </row>
    <row r="30" spans="2:22" ht="18.75" thickBot="1" x14ac:dyDescent="0.25">
      <c r="B30" s="193"/>
      <c r="C30" s="192"/>
      <c r="D30" s="192"/>
      <c r="E30" s="192"/>
      <c r="F30" s="192"/>
      <c r="G30" s="192"/>
      <c r="H30" s="192"/>
      <c r="I30" s="192"/>
      <c r="K30" s="150"/>
      <c r="L30" s="150"/>
      <c r="M30" s="268"/>
      <c r="N30" s="46" t="s">
        <v>38</v>
      </c>
      <c r="O30" s="47" t="e">
        <f>((P30)/10)*50</f>
        <v>#DIV/0!</v>
      </c>
      <c r="P30" s="47" t="e">
        <f>Q30-$K$18</f>
        <v>#DIV/0!</v>
      </c>
      <c r="Q30" s="48" t="e">
        <f>AVERAGE(R30:V30)</f>
        <v>#DIV/0!</v>
      </c>
      <c r="R30" s="49"/>
      <c r="S30" s="49"/>
      <c r="T30" s="49"/>
      <c r="U30" s="49"/>
      <c r="V30" s="50"/>
    </row>
    <row r="31" spans="2:22" ht="18" x14ac:dyDescent="0.2">
      <c r="I31" s="192"/>
      <c r="J31" s="150"/>
      <c r="K31" s="150"/>
      <c r="L31" s="150"/>
      <c r="M31" s="268"/>
      <c r="N31" s="19"/>
      <c r="O31" s="20"/>
      <c r="P31" s="20"/>
      <c r="Q31" s="21"/>
      <c r="R31" s="22">
        <v>45047</v>
      </c>
      <c r="S31" s="22">
        <v>45054</v>
      </c>
      <c r="T31" s="22">
        <v>45061</v>
      </c>
      <c r="U31" s="22">
        <v>45068</v>
      </c>
      <c r="V31" s="23">
        <v>45075</v>
      </c>
    </row>
    <row r="32" spans="2:22" ht="18.75" thickBot="1" x14ac:dyDescent="0.25">
      <c r="J32" s="150"/>
      <c r="K32" s="150"/>
      <c r="L32" s="150"/>
      <c r="M32" s="268"/>
      <c r="N32" s="31" t="s">
        <v>39</v>
      </c>
      <c r="O32" s="32" t="e">
        <f>((P32)/10)*50</f>
        <v>#DIV/0!</v>
      </c>
      <c r="P32" s="32" t="e">
        <f>Q32-$K$18</f>
        <v>#DIV/0!</v>
      </c>
      <c r="Q32" s="34" t="e">
        <f>AVERAGE(R32:V32)</f>
        <v>#DIV/0!</v>
      </c>
      <c r="R32" s="34"/>
      <c r="S32" s="34"/>
      <c r="T32" s="34"/>
      <c r="U32" s="34"/>
      <c r="V32" s="99"/>
    </row>
    <row r="33" spans="10:22" ht="18" x14ac:dyDescent="0.2">
      <c r="J33" s="150"/>
      <c r="K33" s="150"/>
      <c r="L33" s="150"/>
      <c r="M33" s="268"/>
      <c r="N33" s="41"/>
      <c r="O33" s="20"/>
      <c r="P33" s="42"/>
      <c r="Q33" s="60"/>
      <c r="R33" s="44">
        <v>45082</v>
      </c>
      <c r="S33" s="44">
        <v>45089</v>
      </c>
      <c r="T33" s="44">
        <v>45096</v>
      </c>
      <c r="U33" s="44">
        <v>45103</v>
      </c>
      <c r="V33" s="45" t="s">
        <v>47</v>
      </c>
    </row>
    <row r="34" spans="10:22" ht="18.75" thickBot="1" x14ac:dyDescent="0.25">
      <c r="J34" s="150"/>
      <c r="K34" s="150"/>
      <c r="L34" s="150"/>
      <c r="M34" s="268"/>
      <c r="N34" s="46" t="s">
        <v>40</v>
      </c>
      <c r="O34" s="32" t="e">
        <f>((P34)/10)*50</f>
        <v>#DIV/0!</v>
      </c>
      <c r="P34" s="47" t="e">
        <f>Q34-$K$18</f>
        <v>#DIV/0!</v>
      </c>
      <c r="Q34" s="49" t="e">
        <f>AVERAGE(R34:V34)</f>
        <v>#DIV/0!</v>
      </c>
      <c r="R34" s="49"/>
      <c r="S34" s="49"/>
      <c r="T34" s="49"/>
      <c r="U34" s="49"/>
      <c r="V34" s="50"/>
    </row>
    <row r="35" spans="10:22" ht="18" x14ac:dyDescent="0.2">
      <c r="J35" s="150"/>
      <c r="K35" s="150"/>
      <c r="L35" s="150"/>
      <c r="M35" s="268"/>
      <c r="N35" s="19"/>
      <c r="O35" s="20"/>
      <c r="P35" s="30"/>
      <c r="Q35" s="21"/>
      <c r="R35" s="22">
        <v>45110</v>
      </c>
      <c r="S35" s="22">
        <v>45117</v>
      </c>
      <c r="T35" s="22">
        <v>45124</v>
      </c>
      <c r="U35" s="22">
        <v>45131</v>
      </c>
      <c r="V35" s="23">
        <v>45138</v>
      </c>
    </row>
    <row r="36" spans="10:22" ht="18.75" thickBot="1" x14ac:dyDescent="0.25">
      <c r="J36" s="150"/>
      <c r="K36" s="150"/>
      <c r="L36" s="150"/>
      <c r="M36" s="268"/>
      <c r="N36" s="31" t="s">
        <v>41</v>
      </c>
      <c r="O36" s="32" t="e">
        <f>((P36)/10)*50</f>
        <v>#DIV/0!</v>
      </c>
      <c r="P36" s="32" t="e">
        <f>Q36-$K$18</f>
        <v>#DIV/0!</v>
      </c>
      <c r="Q36" s="33" t="e">
        <f>AVERAGE(R36:V36)</f>
        <v>#DIV/0!</v>
      </c>
      <c r="R36" s="34"/>
      <c r="S36" s="34"/>
      <c r="T36" s="34"/>
      <c r="U36" s="34"/>
      <c r="V36" s="99"/>
    </row>
    <row r="37" spans="10:22" ht="18" x14ac:dyDescent="0.2">
      <c r="J37" s="150"/>
      <c r="K37" s="150"/>
      <c r="L37" s="150"/>
      <c r="M37" s="268"/>
      <c r="N37" s="41"/>
      <c r="O37" s="20"/>
      <c r="P37" s="42"/>
      <c r="Q37" s="43"/>
      <c r="R37" s="44">
        <v>45145</v>
      </c>
      <c r="S37" s="44">
        <v>45152</v>
      </c>
      <c r="T37" s="44">
        <v>45159</v>
      </c>
      <c r="U37" s="44">
        <v>45166</v>
      </c>
      <c r="V37" s="45" t="s">
        <v>47</v>
      </c>
    </row>
    <row r="38" spans="10:22" ht="18.75" thickBot="1" x14ac:dyDescent="0.25">
      <c r="J38" s="150"/>
      <c r="K38" s="150"/>
      <c r="L38" s="150"/>
      <c r="M38" s="268"/>
      <c r="N38" s="46" t="s">
        <v>22</v>
      </c>
      <c r="O38" s="32" t="e">
        <f>((P38)/10)*50</f>
        <v>#DIV/0!</v>
      </c>
      <c r="P38" s="47" t="e">
        <f>Q38-$K$18</f>
        <v>#DIV/0!</v>
      </c>
      <c r="Q38" s="48" t="e">
        <f>AVERAGE(R38:V38)</f>
        <v>#DIV/0!</v>
      </c>
      <c r="R38" s="49"/>
      <c r="S38" s="49"/>
      <c r="T38" s="49"/>
      <c r="U38" s="49"/>
      <c r="V38" s="50"/>
    </row>
    <row r="39" spans="10:22" ht="18" x14ac:dyDescent="0.2">
      <c r="J39" s="150"/>
      <c r="K39" s="150"/>
      <c r="L39" s="150"/>
      <c r="M39" s="268"/>
      <c r="N39" s="61"/>
      <c r="O39" s="20"/>
      <c r="P39" s="30"/>
      <c r="Q39" s="62"/>
      <c r="R39" s="22">
        <v>45173</v>
      </c>
      <c r="S39" s="22">
        <v>45180</v>
      </c>
      <c r="T39" s="22">
        <v>45187</v>
      </c>
      <c r="U39" s="22">
        <v>45194</v>
      </c>
      <c r="V39" s="23" t="s">
        <v>47</v>
      </c>
    </row>
    <row r="40" spans="10:22" ht="18.75" thickBot="1" x14ac:dyDescent="0.25">
      <c r="J40" s="150"/>
      <c r="K40" s="150"/>
      <c r="L40" s="150"/>
      <c r="M40" s="268"/>
      <c r="N40" s="63" t="s">
        <v>24</v>
      </c>
      <c r="O40" s="32" t="e">
        <f>((P40)/10)*50</f>
        <v>#DIV/0!</v>
      </c>
      <c r="P40" s="32" t="e">
        <f>Q40-$K$18</f>
        <v>#DIV/0!</v>
      </c>
      <c r="Q40" s="33" t="e">
        <f>AVERAGE(R40:V40)</f>
        <v>#DIV/0!</v>
      </c>
      <c r="R40" s="34"/>
      <c r="S40" s="34"/>
      <c r="T40" s="34"/>
      <c r="U40" s="34"/>
      <c r="V40" s="35"/>
    </row>
    <row r="41" spans="10:22" ht="18" x14ac:dyDescent="0.2">
      <c r="J41" s="150"/>
      <c r="K41" s="150"/>
      <c r="L41" s="150"/>
      <c r="M41" s="268"/>
      <c r="N41" s="64"/>
      <c r="O41" s="20"/>
      <c r="P41" s="42"/>
      <c r="Q41" s="43"/>
      <c r="R41" s="44">
        <v>45201</v>
      </c>
      <c r="S41" s="44">
        <v>45208</v>
      </c>
      <c r="T41" s="44">
        <v>45215</v>
      </c>
      <c r="U41" s="44">
        <v>45222</v>
      </c>
      <c r="V41" s="45">
        <v>45229</v>
      </c>
    </row>
    <row r="42" spans="10:22" ht="18.75" thickBot="1" x14ac:dyDescent="0.25">
      <c r="J42" s="150"/>
      <c r="K42" s="150"/>
      <c r="L42" s="150"/>
      <c r="M42" s="268"/>
      <c r="N42" s="66" t="s">
        <v>26</v>
      </c>
      <c r="O42" s="32" t="e">
        <f>((P42)/10)*50</f>
        <v>#DIV/0!</v>
      </c>
      <c r="P42" s="47" t="e">
        <f>Q42-$K$18</f>
        <v>#DIV/0!</v>
      </c>
      <c r="Q42" s="48" t="e">
        <f>AVERAGE(R42:V42)</f>
        <v>#DIV/0!</v>
      </c>
      <c r="R42" s="49"/>
      <c r="S42" s="49"/>
      <c r="T42" s="49"/>
      <c r="U42" s="49"/>
      <c r="V42" s="99"/>
    </row>
    <row r="43" spans="10:22" ht="18" x14ac:dyDescent="0.2">
      <c r="J43" s="150"/>
      <c r="K43" s="150"/>
      <c r="L43" s="150"/>
      <c r="M43" s="268"/>
      <c r="N43" s="61"/>
      <c r="O43" s="20"/>
      <c r="P43" s="30"/>
      <c r="Q43" s="62"/>
      <c r="R43" s="22">
        <v>45236</v>
      </c>
      <c r="S43" s="22">
        <v>45243</v>
      </c>
      <c r="T43" s="22">
        <v>45250</v>
      </c>
      <c r="U43" s="22">
        <v>45257</v>
      </c>
      <c r="V43" s="23" t="s">
        <v>47</v>
      </c>
    </row>
    <row r="44" spans="10:22" ht="18.75" thickBot="1" x14ac:dyDescent="0.25">
      <c r="J44" s="150"/>
      <c r="K44" s="150"/>
      <c r="L44" s="150"/>
      <c r="M44" s="269"/>
      <c r="N44" s="63" t="s">
        <v>29</v>
      </c>
      <c r="O44" s="32" t="e">
        <f>((P44)/10)*50</f>
        <v>#DIV/0!</v>
      </c>
      <c r="P44" s="32" t="e">
        <f>Q44-$K$18</f>
        <v>#DIV/0!</v>
      </c>
      <c r="Q44" s="33" t="e">
        <f>AVERAGE(R44:V44)</f>
        <v>#DIV/0!</v>
      </c>
      <c r="R44" s="34"/>
      <c r="S44" s="34"/>
      <c r="T44" s="34"/>
      <c r="U44" s="34"/>
      <c r="V44" s="35"/>
    </row>
    <row r="45" spans="10:22" ht="18" x14ac:dyDescent="0.25">
      <c r="J45" s="150"/>
      <c r="K45" s="150"/>
      <c r="L45" s="150"/>
      <c r="M45" s="267">
        <v>2024</v>
      </c>
      <c r="N45" s="64"/>
      <c r="O45" s="20"/>
      <c r="P45" s="68"/>
      <c r="Q45" s="43"/>
      <c r="R45" s="44">
        <v>45264</v>
      </c>
      <c r="S45" s="44">
        <v>45271</v>
      </c>
      <c r="T45" s="44">
        <v>45278</v>
      </c>
      <c r="U45" s="44">
        <v>45285</v>
      </c>
      <c r="V45" s="45" t="s">
        <v>47</v>
      </c>
    </row>
    <row r="46" spans="10:22" ht="18.75" thickBot="1" x14ac:dyDescent="0.25">
      <c r="J46" s="150"/>
      <c r="K46" s="150"/>
      <c r="L46" s="150"/>
      <c r="M46" s="268"/>
      <c r="N46" s="66" t="s">
        <v>32</v>
      </c>
      <c r="O46" s="32" t="e">
        <f>((P46)/10)*50</f>
        <v>#DIV/0!</v>
      </c>
      <c r="P46" s="47" t="e">
        <f>Q46-$K$18</f>
        <v>#DIV/0!</v>
      </c>
      <c r="Q46" s="49" t="e">
        <f>AVERAGE(R46:V46)</f>
        <v>#DIV/0!</v>
      </c>
      <c r="R46" s="49"/>
      <c r="S46" s="49"/>
      <c r="T46" s="49"/>
      <c r="U46" s="49"/>
      <c r="V46" s="50"/>
    </row>
    <row r="47" spans="10:22" ht="18" x14ac:dyDescent="0.2">
      <c r="J47" s="150"/>
      <c r="K47" s="150"/>
      <c r="L47" s="150"/>
      <c r="M47" s="268"/>
      <c r="N47" s="61"/>
      <c r="O47" s="20"/>
      <c r="P47" s="30"/>
      <c r="Q47" s="21"/>
      <c r="R47" s="22">
        <v>45292</v>
      </c>
      <c r="S47" s="22">
        <v>45299</v>
      </c>
      <c r="T47" s="22">
        <v>45306</v>
      </c>
      <c r="U47" s="22">
        <v>45313</v>
      </c>
      <c r="V47" s="23">
        <v>45320</v>
      </c>
    </row>
    <row r="48" spans="10:22" ht="18.75" customHeight="1" thickBot="1" x14ac:dyDescent="0.25">
      <c r="J48" s="150"/>
      <c r="K48" s="150"/>
      <c r="L48" s="150"/>
      <c r="M48" s="268"/>
      <c r="N48" s="63" t="s">
        <v>34</v>
      </c>
      <c r="O48" s="32" t="e">
        <f>((P48)/10)*50</f>
        <v>#DIV/0!</v>
      </c>
      <c r="P48" s="32" t="e">
        <f>Q48-$K$18</f>
        <v>#DIV/0!</v>
      </c>
      <c r="Q48" s="34" t="e">
        <f>AVERAGE(R48:V48)</f>
        <v>#DIV/0!</v>
      </c>
      <c r="R48" s="34"/>
      <c r="S48" s="34"/>
      <c r="T48" s="34"/>
      <c r="U48" s="34"/>
      <c r="V48" s="99"/>
    </row>
    <row r="49" spans="2:22" ht="18" x14ac:dyDescent="0.2">
      <c r="J49" s="150"/>
      <c r="K49" s="150"/>
      <c r="L49" s="150"/>
      <c r="M49" s="268"/>
      <c r="N49" s="64"/>
      <c r="O49" s="20"/>
      <c r="P49" s="42"/>
      <c r="Q49" s="60"/>
      <c r="R49" s="44">
        <v>45327</v>
      </c>
      <c r="S49" s="44">
        <v>45334</v>
      </c>
      <c r="T49" s="44">
        <v>45341</v>
      </c>
      <c r="U49" s="44">
        <v>45348</v>
      </c>
      <c r="V49" s="45" t="s">
        <v>47</v>
      </c>
    </row>
    <row r="50" spans="2:22" ht="18.75" thickBot="1" x14ac:dyDescent="0.25">
      <c r="J50" s="150"/>
      <c r="K50" s="150"/>
      <c r="L50" s="150"/>
      <c r="M50" s="268"/>
      <c r="N50" s="66" t="s">
        <v>35</v>
      </c>
      <c r="O50" s="32" t="e">
        <f>((P50)/10)*50</f>
        <v>#DIV/0!</v>
      </c>
      <c r="P50" s="47" t="e">
        <f>Q50-$K$18</f>
        <v>#DIV/0!</v>
      </c>
      <c r="Q50" s="49" t="e">
        <f>AVERAGE(R50:V50)</f>
        <v>#DIV/0!</v>
      </c>
      <c r="R50" s="49"/>
      <c r="S50" s="49"/>
      <c r="T50" s="49"/>
      <c r="U50" s="49"/>
      <c r="V50" s="50"/>
    </row>
    <row r="51" spans="2:22" ht="18" x14ac:dyDescent="0.2">
      <c r="J51" s="150"/>
      <c r="K51" s="150"/>
      <c r="L51" s="150"/>
      <c r="M51" s="268"/>
      <c r="N51" s="61"/>
      <c r="O51" s="20"/>
      <c r="P51" s="30"/>
      <c r="Q51" s="21"/>
      <c r="R51" s="22">
        <v>45355</v>
      </c>
      <c r="S51" s="22">
        <v>45362</v>
      </c>
      <c r="T51" s="22">
        <v>45369</v>
      </c>
      <c r="U51" s="22">
        <v>45376</v>
      </c>
      <c r="V51" s="23" t="s">
        <v>47</v>
      </c>
    </row>
    <row r="52" spans="2:22" ht="18.75" thickBot="1" x14ac:dyDescent="0.25">
      <c r="J52" s="150"/>
      <c r="K52" s="150"/>
      <c r="L52" s="150"/>
      <c r="M52" s="268"/>
      <c r="N52" s="63" t="s">
        <v>36</v>
      </c>
      <c r="O52" s="32" t="e">
        <f>((P52)/10)*50</f>
        <v>#DIV/0!</v>
      </c>
      <c r="P52" s="32" t="e">
        <f>Q52-$K$18</f>
        <v>#DIV/0!</v>
      </c>
      <c r="Q52" s="34" t="e">
        <f>AVERAGE(R52:V52)</f>
        <v>#DIV/0!</v>
      </c>
      <c r="R52" s="34"/>
      <c r="S52" s="34"/>
      <c r="T52" s="34"/>
      <c r="U52" s="34"/>
      <c r="V52" s="35"/>
    </row>
    <row r="53" spans="2:22" ht="18" x14ac:dyDescent="0.2">
      <c r="J53" s="150"/>
      <c r="K53" s="150"/>
      <c r="L53" s="150"/>
      <c r="M53" s="268"/>
      <c r="N53" s="64"/>
      <c r="O53" s="20"/>
      <c r="P53" s="42"/>
      <c r="Q53" s="60"/>
      <c r="R53" s="44">
        <v>45383</v>
      </c>
      <c r="S53" s="44">
        <v>45390</v>
      </c>
      <c r="T53" s="44">
        <v>45397</v>
      </c>
      <c r="U53" s="44">
        <v>45404</v>
      </c>
      <c r="V53" s="45">
        <v>45411</v>
      </c>
    </row>
    <row r="54" spans="2:22" ht="18.75" thickBot="1" x14ac:dyDescent="0.25">
      <c r="J54" s="150"/>
      <c r="K54" s="150"/>
      <c r="L54" s="150"/>
      <c r="M54" s="268"/>
      <c r="N54" s="66" t="s">
        <v>38</v>
      </c>
      <c r="O54" s="32" t="e">
        <f>((P54)/10)*50</f>
        <v>#DIV/0!</v>
      </c>
      <c r="P54" s="47" t="e">
        <f>Q54-$K$18</f>
        <v>#DIV/0!</v>
      </c>
      <c r="Q54" s="49" t="e">
        <f>AVERAGE(R54:V54)</f>
        <v>#DIV/0!</v>
      </c>
      <c r="R54" s="49"/>
      <c r="S54" s="49"/>
      <c r="T54" s="49"/>
      <c r="U54" s="49"/>
      <c r="V54" s="99"/>
    </row>
    <row r="55" spans="2:22" ht="18" x14ac:dyDescent="0.2">
      <c r="J55" s="150"/>
      <c r="K55" s="150"/>
      <c r="L55" s="150"/>
      <c r="M55" s="268"/>
      <c r="N55" s="61"/>
      <c r="O55" s="20"/>
      <c r="P55" s="30"/>
      <c r="Q55" s="21"/>
      <c r="R55" s="22">
        <v>45418</v>
      </c>
      <c r="S55" s="22">
        <v>45425</v>
      </c>
      <c r="T55" s="22">
        <v>45432</v>
      </c>
      <c r="U55" s="22">
        <v>45439</v>
      </c>
      <c r="V55" s="23" t="s">
        <v>47</v>
      </c>
    </row>
    <row r="56" spans="2:22" ht="18.75" thickBot="1" x14ac:dyDescent="0.25">
      <c r="J56" s="150"/>
      <c r="K56" s="150"/>
      <c r="L56" s="150"/>
      <c r="M56" s="268"/>
      <c r="N56" s="63" t="s">
        <v>39</v>
      </c>
      <c r="O56" s="32" t="e">
        <f>((P56)/10)*50</f>
        <v>#DIV/0!</v>
      </c>
      <c r="P56" s="32" t="e">
        <f>Q56-$K$18</f>
        <v>#DIV/0!</v>
      </c>
      <c r="Q56" s="34" t="e">
        <f>AVERAGE(R56:V56)</f>
        <v>#DIV/0!</v>
      </c>
      <c r="R56" s="34"/>
      <c r="S56" s="34"/>
      <c r="T56" s="34"/>
      <c r="U56" s="34"/>
      <c r="V56" s="35"/>
    </row>
    <row r="57" spans="2:22" ht="18" x14ac:dyDescent="0.2">
      <c r="J57" s="150"/>
      <c r="K57" s="150"/>
      <c r="L57" s="150"/>
      <c r="M57" s="268"/>
      <c r="N57" s="64"/>
      <c r="O57" s="171"/>
      <c r="P57" s="42"/>
      <c r="Q57" s="43"/>
      <c r="R57" s="44">
        <v>45446</v>
      </c>
      <c r="S57" s="44">
        <v>45453</v>
      </c>
      <c r="T57" s="44">
        <v>45460</v>
      </c>
      <c r="U57" s="44">
        <v>45467</v>
      </c>
      <c r="V57" s="45" t="s">
        <v>47</v>
      </c>
    </row>
    <row r="58" spans="2:22" ht="18.75" thickBot="1" x14ac:dyDescent="0.25">
      <c r="B58" s="69"/>
      <c r="C58" s="69"/>
      <c r="D58" s="69"/>
      <c r="E58" s="69"/>
      <c r="F58" s="69"/>
      <c r="G58" s="69"/>
      <c r="H58" s="69"/>
      <c r="J58" s="150"/>
      <c r="M58" s="268"/>
      <c r="N58" s="66" t="s">
        <v>40</v>
      </c>
      <c r="O58" s="47" t="e">
        <f>((P58)/10)*50</f>
        <v>#DIV/0!</v>
      </c>
      <c r="P58" s="47" t="e">
        <f>Q58-$K$18</f>
        <v>#DIV/0!</v>
      </c>
      <c r="Q58" s="48" t="e">
        <f>AVERAGE(R58:V58)</f>
        <v>#DIV/0!</v>
      </c>
      <c r="R58" s="49"/>
      <c r="S58" s="49"/>
      <c r="T58" s="49"/>
      <c r="U58" s="49"/>
      <c r="V58" s="50"/>
    </row>
    <row r="59" spans="2:22" ht="18" x14ac:dyDescent="0.2">
      <c r="B59" s="69"/>
      <c r="C59" s="69"/>
      <c r="D59" s="69"/>
      <c r="E59" s="69"/>
      <c r="F59" s="69"/>
      <c r="G59" s="69"/>
      <c r="H59" s="69"/>
      <c r="J59" s="150"/>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42"/>
      <c r="Q61" s="43"/>
      <c r="R61" s="44">
        <v>45509</v>
      </c>
      <c r="S61" s="44">
        <v>45516</v>
      </c>
      <c r="T61" s="44">
        <v>45523</v>
      </c>
      <c r="U61" s="44">
        <v>45530</v>
      </c>
      <c r="V61" s="45" t="s">
        <v>47</v>
      </c>
    </row>
    <row r="62" spans="2:22" s="69" customFormat="1" ht="18.75" thickBot="1" x14ac:dyDescent="0.25">
      <c r="M62" s="269"/>
      <c r="N62" s="66" t="s">
        <v>22</v>
      </c>
      <c r="O62" s="32" t="e">
        <f>((P62)/10)*50</f>
        <v>#DIV/0!</v>
      </c>
      <c r="P62" s="47" t="e">
        <f>Q62-$K$18</f>
        <v>#DIV/0!</v>
      </c>
      <c r="Q62" s="48" t="e">
        <f>AVERAGE(R62:V62)</f>
        <v>#DIV/0!</v>
      </c>
      <c r="R62" s="49"/>
      <c r="S62" s="49"/>
      <c r="T62" s="49"/>
      <c r="U62" s="49"/>
      <c r="V62" s="50"/>
    </row>
    <row r="63" spans="2:22" s="69" customFormat="1" ht="15" x14ac:dyDescent="0.2">
      <c r="M63" s="194"/>
      <c r="N63" s="150"/>
      <c r="O63" s="150"/>
      <c r="P63" s="150"/>
      <c r="Q63" s="150"/>
      <c r="R63" s="195"/>
      <c r="S63" s="150"/>
      <c r="T63" s="150"/>
      <c r="U63" s="150"/>
      <c r="V63" s="150"/>
    </row>
    <row r="64" spans="2:22" s="69" customFormat="1" ht="15" x14ac:dyDescent="0.2">
      <c r="B64" s="150"/>
      <c r="C64" s="150"/>
      <c r="D64" s="150"/>
      <c r="E64" s="150"/>
      <c r="F64" s="150"/>
      <c r="G64" s="150"/>
      <c r="H64" s="150"/>
      <c r="M64" s="194"/>
      <c r="N64" s="150"/>
      <c r="O64" s="150"/>
      <c r="P64" s="150"/>
      <c r="Q64" s="150"/>
      <c r="R64" s="150"/>
      <c r="S64" s="150"/>
      <c r="T64" s="150"/>
      <c r="U64" s="150"/>
      <c r="V64" s="150"/>
    </row>
    <row r="65" spans="2:22" s="69" customFormat="1" ht="15" x14ac:dyDescent="0.2">
      <c r="B65" s="150"/>
      <c r="C65" s="150"/>
      <c r="D65" s="150"/>
      <c r="E65" s="150"/>
      <c r="F65" s="150"/>
      <c r="G65" s="150"/>
      <c r="H65" s="150"/>
      <c r="K65" s="150"/>
      <c r="L65" s="150"/>
      <c r="M65" s="194"/>
      <c r="N65" s="150"/>
      <c r="O65" s="150"/>
      <c r="P65" s="150"/>
      <c r="Q65" s="150"/>
      <c r="R65" s="150"/>
      <c r="S65" s="150"/>
      <c r="T65" s="150"/>
      <c r="U65" s="150"/>
      <c r="V65" s="150"/>
    </row>
    <row r="66" spans="2:22" ht="18" customHeight="1" x14ac:dyDescent="0.2">
      <c r="J66" s="150"/>
      <c r="K66" s="150"/>
      <c r="L66" s="150"/>
      <c r="M66" s="194"/>
      <c r="O66" s="150"/>
      <c r="P66" s="150"/>
    </row>
    <row r="67" spans="2:22" ht="18" customHeight="1" x14ac:dyDescent="0.2">
      <c r="J67" s="150"/>
      <c r="K67" s="150"/>
      <c r="L67" s="150"/>
      <c r="O67" s="150"/>
      <c r="P67" s="150"/>
    </row>
    <row r="68" spans="2:22" ht="18" customHeight="1" x14ac:dyDescent="0.2">
      <c r="J68" s="150"/>
      <c r="K68" s="150"/>
      <c r="L68" s="150"/>
      <c r="O68" s="150"/>
      <c r="P68" s="150"/>
    </row>
    <row r="69" spans="2:22" ht="18" customHeight="1" x14ac:dyDescent="0.2">
      <c r="J69" s="150"/>
      <c r="K69" s="150"/>
      <c r="L69" s="150"/>
      <c r="O69" s="150"/>
      <c r="P69" s="150"/>
    </row>
    <row r="70" spans="2:22" ht="18" customHeight="1" x14ac:dyDescent="0.2">
      <c r="J70" s="150"/>
      <c r="K70" s="150"/>
      <c r="L70" s="150"/>
    </row>
    <row r="71" spans="2:22" ht="18" customHeight="1" x14ac:dyDescent="0.2">
      <c r="J71" s="150"/>
      <c r="K71" s="150"/>
      <c r="L71" s="150"/>
    </row>
    <row r="72" spans="2:22" ht="18" customHeight="1" x14ac:dyDescent="0.2">
      <c r="J72" s="150"/>
      <c r="K72" s="196"/>
      <c r="L72" s="196"/>
    </row>
    <row r="73" spans="2:22" ht="18" customHeight="1" x14ac:dyDescent="0.2">
      <c r="J73" s="196"/>
      <c r="K73" s="196"/>
      <c r="L73" s="196"/>
    </row>
    <row r="74" spans="2:22" ht="18" customHeight="1" x14ac:dyDescent="0.2">
      <c r="J74" s="196"/>
      <c r="K74" s="196"/>
      <c r="L74" s="196"/>
    </row>
    <row r="75" spans="2:22" ht="18" customHeight="1" x14ac:dyDescent="0.2">
      <c r="J75" s="196"/>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sHes2JkdFaUtGU42dNGQseA5KU9C1cB5Pg0f8xGeCgfTeYMgmP5B9TMwK1PI8BdSfOjWeexZBp5bnwC+D6EJgg==" saltValue="PDOlg6Y6jglp7k7RYFJicA=="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14" xr:uid="{41D6877C-31C1-4AD9-9ED4-50E771D8B3C9}">
      <formula1>"2020, 2021, 2022, 2023"</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A0E33394-A6E6-4818-8302-720D215DA3C5}">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EB5250E2-1815-4E0D-BA23-4CA4AE123C33}">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0AF6E143-AA89-4D39-A04E-039B25A0CCC4}">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A6913284-47D9-4934-97EF-4AAFAC6C6246}">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F2B1D276-D7F1-4B72-9E8B-39F9A52B3FA9}">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B9DDA41C-F965-4853-9E13-F8E30786D359}">
      <formula1>$O$16:$O$62</formula1>
    </dataValidation>
  </dataValidations>
  <hyperlinks>
    <hyperlink ref="M13" r:id="rId1" xr:uid="{1F42F07C-FDDD-47D9-9008-AB0F474C48D2}"/>
    <hyperlink ref="J26" r:id="rId2" display="https://www.eia.gov/petroleum/gasdiesel/" xr:uid="{5D03AC14-90AE-452C-8CF1-682522986188}"/>
  </hyperlinks>
  <printOptions horizontalCentered="1"/>
  <pageMargins left="0.25" right="0.25" top="0.75" bottom="0.75" header="0.3" footer="0.3"/>
  <pageSetup scale="60" orientation="portrait" r:id="rId3"/>
  <rowBreaks count="1" manualBreakCount="1">
    <brk id="63" min="1"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9974-7763-45EE-90BA-475CACB605B0}">
  <dimension ref="B1:V117"/>
  <sheetViews>
    <sheetView showGridLines="0" showRowColHeaders="0" zoomScale="70" zoomScaleNormal="70" workbookViewId="0">
      <selection activeCell="X8" sqref="X8"/>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68.5703125" style="5" customWidth="1"/>
    <col min="9" max="9" width="6.5703125" style="59" hidden="1" customWidth="1"/>
    <col min="10" max="10" width="48.42578125" style="4" hidden="1" customWidth="1"/>
    <col min="11" max="11" width="14.42578125" style="4" hidden="1" customWidth="1"/>
    <col min="12" max="12" width="6.42578125" style="4" hidden="1" customWidth="1"/>
    <col min="13" max="13" width="6.42578125" style="5" hidden="1" customWidth="1"/>
    <col min="14" max="14" width="13.5703125" style="5" hidden="1" customWidth="1"/>
    <col min="15" max="16" width="31" style="6" hidden="1" customWidth="1"/>
    <col min="17" max="17" width="38.42578125" style="5" hidden="1" customWidth="1"/>
    <col min="18"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March</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17" t="s">
        <v>67</v>
      </c>
      <c r="H4" s="118" t="s">
        <v>58</v>
      </c>
      <c r="I4" s="8"/>
    </row>
    <row r="5" spans="2:22" ht="20.25" customHeight="1" x14ac:dyDescent="0.2">
      <c r="B5" s="245"/>
      <c r="C5" s="250"/>
      <c r="D5" s="251"/>
      <c r="E5" s="252"/>
      <c r="F5" s="257"/>
      <c r="G5" s="119" t="s">
        <v>68</v>
      </c>
      <c r="H5" s="120" t="s">
        <v>59</v>
      </c>
      <c r="I5" s="8"/>
    </row>
    <row r="6" spans="2:22" ht="20.25" customHeight="1" x14ac:dyDescent="0.2">
      <c r="B6" s="245"/>
      <c r="C6" s="250"/>
      <c r="D6" s="251"/>
      <c r="E6" s="252"/>
      <c r="F6" s="257"/>
      <c r="G6" s="119" t="s">
        <v>69</v>
      </c>
      <c r="H6" s="120" t="s">
        <v>60</v>
      </c>
      <c r="I6" s="8"/>
    </row>
    <row r="7" spans="2:22" ht="20.25" customHeight="1" x14ac:dyDescent="0.2">
      <c r="B7" s="245"/>
      <c r="C7" s="250"/>
      <c r="D7" s="251"/>
      <c r="E7" s="252"/>
      <c r="F7" s="257"/>
      <c r="G7" s="119" t="s">
        <v>70</v>
      </c>
      <c r="H7" s="120" t="s">
        <v>61</v>
      </c>
      <c r="I7" s="8"/>
    </row>
    <row r="8" spans="2:22" ht="20.25" customHeight="1" x14ac:dyDescent="0.2">
      <c r="B8" s="245"/>
      <c r="C8" s="250"/>
      <c r="D8" s="251"/>
      <c r="E8" s="252"/>
      <c r="F8" s="257"/>
      <c r="G8" s="119" t="s">
        <v>71</v>
      </c>
      <c r="H8" s="120" t="s">
        <v>62</v>
      </c>
      <c r="I8" s="8"/>
    </row>
    <row r="9" spans="2:22" ht="20.25" customHeight="1" x14ac:dyDescent="0.2">
      <c r="B9" s="245"/>
      <c r="C9" s="250"/>
      <c r="D9" s="251"/>
      <c r="E9" s="252"/>
      <c r="F9" s="257"/>
      <c r="G9" s="119" t="s">
        <v>72</v>
      </c>
      <c r="H9" s="120" t="s">
        <v>63</v>
      </c>
      <c r="I9" s="8"/>
    </row>
    <row r="10" spans="2:22" ht="45.75" customHeight="1" x14ac:dyDescent="0.2">
      <c r="B10" s="245"/>
      <c r="C10" s="250"/>
      <c r="D10" s="251"/>
      <c r="E10" s="252"/>
      <c r="F10" s="257"/>
      <c r="G10" s="119" t="s">
        <v>73</v>
      </c>
      <c r="H10" s="121" t="s">
        <v>64</v>
      </c>
      <c r="I10" s="8"/>
    </row>
    <row r="11" spans="2:22" ht="20.25" customHeight="1" x14ac:dyDescent="0.2">
      <c r="B11" s="245"/>
      <c r="C11" s="250"/>
      <c r="D11" s="251"/>
      <c r="E11" s="252"/>
      <c r="F11" s="257"/>
      <c r="G11" s="119" t="s">
        <v>74</v>
      </c>
      <c r="H11" s="120" t="s">
        <v>65</v>
      </c>
      <c r="I11" s="8"/>
    </row>
    <row r="12" spans="2:22" ht="20.25" customHeight="1" thickBot="1" x14ac:dyDescent="0.25">
      <c r="B12" s="246"/>
      <c r="C12" s="253"/>
      <c r="D12" s="254"/>
      <c r="E12" s="255"/>
      <c r="F12" s="258"/>
      <c r="G12" s="122" t="s">
        <v>75</v>
      </c>
      <c r="H12" s="123"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97" t="s">
        <v>9</v>
      </c>
      <c r="S13" s="298"/>
      <c r="T13" s="298"/>
      <c r="U13" s="298"/>
      <c r="V13" s="299"/>
    </row>
    <row r="14" spans="2:22" ht="36.75" thickBot="1" x14ac:dyDescent="0.25">
      <c r="B14" s="264" t="s">
        <v>20</v>
      </c>
      <c r="C14" s="264"/>
      <c r="D14" s="264"/>
      <c r="E14" s="264"/>
      <c r="F14" s="265" t="str">
        <f>CONCATENATE(F1,", ",G1)</f>
        <v>March,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35</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130"/>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130"/>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March 2023 is</v>
      </c>
      <c r="E18" s="37">
        <f>K20</f>
        <v>-2.7487499999999976</v>
      </c>
      <c r="F18" s="277" t="s">
        <v>31</v>
      </c>
      <c r="G18" s="277"/>
      <c r="H18" s="277"/>
      <c r="I18" s="26"/>
      <c r="J18" s="132"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130"/>
      <c r="J19" s="28"/>
      <c r="K19" s="29"/>
      <c r="L19" s="5"/>
      <c r="M19" s="268"/>
      <c r="N19" s="19"/>
      <c r="O19" s="20"/>
      <c r="P19" s="30"/>
      <c r="Q19" s="21"/>
      <c r="R19" s="22">
        <v>44872</v>
      </c>
      <c r="S19" s="22">
        <v>44879</v>
      </c>
      <c r="T19" s="22">
        <v>44886</v>
      </c>
      <c r="U19" s="22">
        <v>44893</v>
      </c>
      <c r="V19" s="23" t="s">
        <v>47</v>
      </c>
    </row>
    <row r="20" spans="2:22" ht="54.75" thickBot="1" x14ac:dyDescent="0.25">
      <c r="I20" s="130"/>
      <c r="J20" s="131" t="s">
        <v>28</v>
      </c>
      <c r="K20" s="107">
        <v>-2.7487499999999976</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March 2023 is</v>
      </c>
      <c r="E22" s="37">
        <f>K23</f>
        <v>-0.54974999999999952</v>
      </c>
      <c r="F22" s="277" t="s">
        <v>33</v>
      </c>
      <c r="G22" s="277"/>
      <c r="H22" s="277"/>
      <c r="I22" s="130"/>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54.75" thickBot="1" x14ac:dyDescent="0.25">
      <c r="B23" s="51"/>
      <c r="C23" s="51"/>
      <c r="D23" s="52"/>
      <c r="E23" s="53"/>
      <c r="F23" s="54"/>
      <c r="G23" s="54"/>
      <c r="H23" s="54"/>
      <c r="I23" s="130"/>
      <c r="J23" s="131" t="s">
        <v>43</v>
      </c>
      <c r="K23" s="107">
        <v>-0.54974999999999952</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t="e">
        <f>((P28)/10)*50</f>
        <v>#DIV/0!</v>
      </c>
      <c r="P28" s="32" t="e">
        <f>Q28-$K$18</f>
        <v>#DIV/0!</v>
      </c>
      <c r="Q28" s="33" t="e">
        <f>AVERAGE(R28:V28)</f>
        <v>#DIV/0!</v>
      </c>
      <c r="R28" s="34"/>
      <c r="S28" s="34"/>
      <c r="T28" s="34"/>
      <c r="U28" s="34"/>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t="e">
        <f>((P30)/10)*50</f>
        <v>#DIV/0!</v>
      </c>
      <c r="P30" s="67" t="e">
        <f>Q30-$K$18</f>
        <v>#DIV/0!</v>
      </c>
      <c r="Q30" s="89" t="e">
        <f>AVERAGE(R30:V30)</f>
        <v>#DIV/0!</v>
      </c>
      <c r="R30" s="87"/>
      <c r="S30" s="87"/>
      <c r="T30" s="87"/>
      <c r="U30" s="87"/>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t="e">
        <f>((P32)/10)*50</f>
        <v>#DIV/0!</v>
      </c>
      <c r="P32" s="32" t="e">
        <f>Q32-$K$18</f>
        <v>#DIV/0!</v>
      </c>
      <c r="Q32" s="34" t="e">
        <f>AVERAGE(R32:V32)</f>
        <v>#DIV/0!</v>
      </c>
      <c r="R32" s="34"/>
      <c r="S32" s="34"/>
      <c r="T32" s="34"/>
      <c r="U32" s="34"/>
      <c r="V32" s="99"/>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t="e">
        <f>((P34)/10)*50</f>
        <v>#DIV/0!</v>
      </c>
      <c r="P34" s="47" t="e">
        <f>Q34-$K$18</f>
        <v>#DIV/0!</v>
      </c>
      <c r="Q34" s="49" t="e">
        <f>AVERAGE(R34:V34)</f>
        <v>#DIV/0!</v>
      </c>
      <c r="R34" s="49"/>
      <c r="S34" s="49"/>
      <c r="T34" s="49"/>
      <c r="U34" s="49"/>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t="e">
        <f>((P36)/10)*50</f>
        <v>#DIV/0!</v>
      </c>
      <c r="P36" s="32" t="e">
        <f>Q36-$K$18</f>
        <v>#DIV/0!</v>
      </c>
      <c r="Q36" s="33" t="e">
        <f>AVERAGE(R36:V36)</f>
        <v>#DIV/0!</v>
      </c>
      <c r="R36" s="34"/>
      <c r="S36" s="34"/>
      <c r="T36" s="34"/>
      <c r="U36" s="34"/>
      <c r="V36" s="99"/>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t="e">
        <f>((P38)/10)*50</f>
        <v>#DIV/0!</v>
      </c>
      <c r="P38" s="47" t="e">
        <f>Q38-$K$18</f>
        <v>#DIV/0!</v>
      </c>
      <c r="Q38" s="48" t="e">
        <f>AVERAGE(R38:V38)</f>
        <v>#DIV/0!</v>
      </c>
      <c r="R38" s="49"/>
      <c r="S38" s="49"/>
      <c r="T38" s="49"/>
      <c r="U38" s="49"/>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t="e">
        <f>((P40)/10)*50</f>
        <v>#DIV/0!</v>
      </c>
      <c r="P40" s="32" t="e">
        <f>Q40-$K$18</f>
        <v>#DIV/0!</v>
      </c>
      <c r="Q40" s="33" t="e">
        <f>AVERAGE(R40:V40)</f>
        <v>#DIV/0!</v>
      </c>
      <c r="R40" s="34"/>
      <c r="S40" s="34"/>
      <c r="T40" s="34"/>
      <c r="U40" s="34"/>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5tx/hi7rsLQrcUDpFcMYrM/26jhINiy5v1Xxx8m5nA0M6Fzrm94U49me9NbRmtDTPQnzPE4ZGAGE5AfmGxSEqg==" saltValue="D3YxEzyujBl5TsZHHhcKcg==" spinCount="100000" sheet="1" selectLockedCells="1" selectUnlockedCells="1"/>
  <mergeCells count="25">
    <mergeCell ref="B1:E1"/>
    <mergeCell ref="C3:E3"/>
    <mergeCell ref="B4:B12"/>
    <mergeCell ref="C4:E12"/>
    <mergeCell ref="F4:F12"/>
    <mergeCell ref="M13:N13"/>
    <mergeCell ref="R13:V13"/>
    <mergeCell ref="B14:E14"/>
    <mergeCell ref="F14:G14"/>
    <mergeCell ref="B15:H15"/>
    <mergeCell ref="M15:M20"/>
    <mergeCell ref="B16:H16"/>
    <mergeCell ref="B17:H17"/>
    <mergeCell ref="J17:K17"/>
    <mergeCell ref="B18:C18"/>
    <mergeCell ref="J13:K13"/>
    <mergeCell ref="M45:M62"/>
    <mergeCell ref="F18:H18"/>
    <mergeCell ref="B21:H21"/>
    <mergeCell ref="M21:M44"/>
    <mergeCell ref="B22:C22"/>
    <mergeCell ref="F22:H22"/>
    <mergeCell ref="C25:G25"/>
    <mergeCell ref="C26:G26"/>
    <mergeCell ref="B27:H27"/>
  </mergeCells>
  <dataValidations count="7">
    <dataValidation type="list" allowBlank="1" showInputMessage="1" showErrorMessage="1" sqref="K14" xr:uid="{257CAC09-A1DB-4E54-A20D-D84AD8EBCADC}">
      <formula1>"2020, 2021, 2022, 2023"</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D8EB927C-00D0-42C6-BCDC-DCFFD6CAA895}">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AE0AC7E5-ED1B-4379-8BCB-1B8A955D541B}">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9B17F22D-C5F0-45B6-992D-DEDE39BCBF74}">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28C17A71-0782-4099-BE1F-53CC03DFAC46}">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181C50A2-20BA-48A4-B337-6B151F75A891}">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34D0432A-E68E-4F88-B7D7-6AEF96C33609}">
      <formula1>$O$16:$O$62</formula1>
    </dataValidation>
  </dataValidations>
  <hyperlinks>
    <hyperlink ref="M13" r:id="rId1" xr:uid="{ED7429DC-1590-4DC2-A6E6-96B6DA59272D}"/>
    <hyperlink ref="J26" r:id="rId2" display="https://www.eia.gov/petroleum/gasdiesel/" xr:uid="{945991F2-2D49-4F02-8426-36CB1976DCF1}"/>
  </hyperlinks>
  <printOptions horizontalCentered="1"/>
  <pageMargins left="0.25" right="0.25" top="0.75" bottom="0.75" header="0.3" footer="0.3"/>
  <pageSetup scale="60" orientation="portrait" r:id="rId3"/>
  <rowBreaks count="1" manualBreakCount="1">
    <brk id="63" min="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CFB7D-F337-45A2-91AD-4D7ACF495D63}">
  <dimension ref="B1:V117"/>
  <sheetViews>
    <sheetView zoomScale="70" zoomScaleNormal="70" workbookViewId="0">
      <selection activeCell="I1" sqref="I1:V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68.5703125" style="5" customWidth="1"/>
    <col min="9" max="9" width="6.5703125" style="59" hidden="1" customWidth="1"/>
    <col min="10" max="10" width="48.42578125" style="4" hidden="1" customWidth="1"/>
    <col min="11" max="11" width="14.42578125" style="4" hidden="1" customWidth="1"/>
    <col min="12" max="12" width="6.42578125" style="4" hidden="1" customWidth="1"/>
    <col min="13" max="13" width="6.42578125" style="5" hidden="1" customWidth="1"/>
    <col min="14" max="14" width="13.5703125" style="5" hidden="1" customWidth="1"/>
    <col min="15" max="16" width="31" style="6" hidden="1" customWidth="1"/>
    <col min="17" max="17" width="38.42578125" style="5" hidden="1" customWidth="1"/>
    <col min="18"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February</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17" t="s">
        <v>67</v>
      </c>
      <c r="H4" s="118" t="s">
        <v>58</v>
      </c>
      <c r="I4" s="8"/>
    </row>
    <row r="5" spans="2:22" ht="20.25" customHeight="1" x14ac:dyDescent="0.2">
      <c r="B5" s="245"/>
      <c r="C5" s="250"/>
      <c r="D5" s="251"/>
      <c r="E5" s="252"/>
      <c r="F5" s="257"/>
      <c r="G5" s="119" t="s">
        <v>68</v>
      </c>
      <c r="H5" s="120" t="s">
        <v>59</v>
      </c>
      <c r="I5" s="8"/>
    </row>
    <row r="6" spans="2:22" ht="20.25" customHeight="1" x14ac:dyDescent="0.2">
      <c r="B6" s="245"/>
      <c r="C6" s="250"/>
      <c r="D6" s="251"/>
      <c r="E6" s="252"/>
      <c r="F6" s="257"/>
      <c r="G6" s="119" t="s">
        <v>69</v>
      </c>
      <c r="H6" s="120" t="s">
        <v>60</v>
      </c>
      <c r="I6" s="8"/>
    </row>
    <row r="7" spans="2:22" ht="20.25" customHeight="1" x14ac:dyDescent="0.2">
      <c r="B7" s="245"/>
      <c r="C7" s="250"/>
      <c r="D7" s="251"/>
      <c r="E7" s="252"/>
      <c r="F7" s="257"/>
      <c r="G7" s="119" t="s">
        <v>70</v>
      </c>
      <c r="H7" s="120" t="s">
        <v>61</v>
      </c>
      <c r="I7" s="8"/>
    </row>
    <row r="8" spans="2:22" ht="20.25" customHeight="1" x14ac:dyDescent="0.2">
      <c r="B8" s="245"/>
      <c r="C8" s="250"/>
      <c r="D8" s="251"/>
      <c r="E8" s="252"/>
      <c r="F8" s="257"/>
      <c r="G8" s="119" t="s">
        <v>71</v>
      </c>
      <c r="H8" s="120" t="s">
        <v>62</v>
      </c>
      <c r="I8" s="8"/>
    </row>
    <row r="9" spans="2:22" ht="20.25" customHeight="1" x14ac:dyDescent="0.2">
      <c r="B9" s="245"/>
      <c r="C9" s="250"/>
      <c r="D9" s="251"/>
      <c r="E9" s="252"/>
      <c r="F9" s="257"/>
      <c r="G9" s="119" t="s">
        <v>72</v>
      </c>
      <c r="H9" s="120" t="s">
        <v>63</v>
      </c>
      <c r="I9" s="8"/>
    </row>
    <row r="10" spans="2:22" ht="45.75" customHeight="1" x14ac:dyDescent="0.2">
      <c r="B10" s="245"/>
      <c r="C10" s="250"/>
      <c r="D10" s="251"/>
      <c r="E10" s="252"/>
      <c r="F10" s="257"/>
      <c r="G10" s="119" t="s">
        <v>73</v>
      </c>
      <c r="H10" s="121" t="s">
        <v>64</v>
      </c>
      <c r="I10" s="8"/>
    </row>
    <row r="11" spans="2:22" ht="20.25" customHeight="1" x14ac:dyDescent="0.2">
      <c r="B11" s="245"/>
      <c r="C11" s="250"/>
      <c r="D11" s="251"/>
      <c r="E11" s="252"/>
      <c r="F11" s="257"/>
      <c r="G11" s="119" t="s">
        <v>74</v>
      </c>
      <c r="H11" s="120" t="s">
        <v>65</v>
      </c>
      <c r="I11" s="8"/>
    </row>
    <row r="12" spans="2:22" ht="20.25" customHeight="1" thickBot="1" x14ac:dyDescent="0.25">
      <c r="B12" s="246"/>
      <c r="C12" s="253"/>
      <c r="D12" s="254"/>
      <c r="E12" s="255"/>
      <c r="F12" s="258"/>
      <c r="G12" s="122" t="s">
        <v>75</v>
      </c>
      <c r="H12" s="123"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97" t="s">
        <v>9</v>
      </c>
      <c r="S13" s="298"/>
      <c r="T13" s="298"/>
      <c r="U13" s="298"/>
      <c r="V13" s="299"/>
    </row>
    <row r="14" spans="2:22" ht="36.75" thickBot="1" x14ac:dyDescent="0.25">
      <c r="B14" s="264" t="s">
        <v>20</v>
      </c>
      <c r="C14" s="264"/>
      <c r="D14" s="264"/>
      <c r="E14" s="264"/>
      <c r="F14" s="265" t="str">
        <f>CONCATENATE(F1,", ",G1)</f>
        <v>February,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34</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127"/>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127"/>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February 2023 is</v>
      </c>
      <c r="E18" s="37">
        <f>K20</f>
        <v>-2.1690000000000031</v>
      </c>
      <c r="F18" s="277" t="s">
        <v>31</v>
      </c>
      <c r="G18" s="277"/>
      <c r="H18" s="277"/>
      <c r="I18" s="26"/>
      <c r="J18" s="129"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127"/>
      <c r="J19" s="28"/>
      <c r="K19" s="29"/>
      <c r="L19" s="5"/>
      <c r="M19" s="268"/>
      <c r="N19" s="19"/>
      <c r="O19" s="20"/>
      <c r="P19" s="30"/>
      <c r="Q19" s="21"/>
      <c r="R19" s="22">
        <v>44872</v>
      </c>
      <c r="S19" s="22">
        <v>44879</v>
      </c>
      <c r="T19" s="22">
        <v>44886</v>
      </c>
      <c r="U19" s="22">
        <v>44893</v>
      </c>
      <c r="V19" s="23" t="s">
        <v>47</v>
      </c>
    </row>
    <row r="20" spans="2:22" ht="54.75" thickBot="1" x14ac:dyDescent="0.25">
      <c r="I20" s="127"/>
      <c r="J20" s="128" t="s">
        <v>28</v>
      </c>
      <c r="K20" s="107">
        <v>-2.1690000000000031</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February 2023 is</v>
      </c>
      <c r="E22" s="37">
        <f>K23</f>
        <v>-0.43380000000000063</v>
      </c>
      <c r="F22" s="277" t="s">
        <v>33</v>
      </c>
      <c r="G22" s="277"/>
      <c r="H22" s="277"/>
      <c r="I22" s="127"/>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54.75" thickBot="1" x14ac:dyDescent="0.25">
      <c r="B23" s="51"/>
      <c r="C23" s="51"/>
      <c r="D23" s="52"/>
      <c r="E23" s="53"/>
      <c r="F23" s="54"/>
      <c r="G23" s="54"/>
      <c r="H23" s="54"/>
      <c r="I23" s="127"/>
      <c r="J23" s="128" t="s">
        <v>43</v>
      </c>
      <c r="K23" s="107">
        <v>-0.43380000000000063</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t="e">
        <f>((P26)/10)*50</f>
        <v>#DIV/0!</v>
      </c>
      <c r="P26" s="67" t="e">
        <f>Q26-$K$18</f>
        <v>#DIV/0!</v>
      </c>
      <c r="Q26" s="87" t="e">
        <f>AVERAGE(R26:V26)</f>
        <v>#DIV/0!</v>
      </c>
      <c r="R26" s="87"/>
      <c r="S26" s="87"/>
      <c r="T26" s="87"/>
      <c r="U26" s="87"/>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t="e">
        <f>((P28)/10)*50</f>
        <v>#DIV/0!</v>
      </c>
      <c r="P28" s="32" t="e">
        <f>Q28-$K$18</f>
        <v>#DIV/0!</v>
      </c>
      <c r="Q28" s="33" t="e">
        <f>AVERAGE(R28:V28)</f>
        <v>#DIV/0!</v>
      </c>
      <c r="R28" s="34"/>
      <c r="S28" s="34"/>
      <c r="T28" s="34"/>
      <c r="U28" s="34"/>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t="e">
        <f>((P30)/10)*50</f>
        <v>#DIV/0!</v>
      </c>
      <c r="P30" s="67" t="e">
        <f>Q30-$K$18</f>
        <v>#DIV/0!</v>
      </c>
      <c r="Q30" s="89" t="e">
        <f>AVERAGE(R30:V30)</f>
        <v>#DIV/0!</v>
      </c>
      <c r="R30" s="87"/>
      <c r="S30" s="87"/>
      <c r="T30" s="87"/>
      <c r="U30" s="87"/>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t="e">
        <f>((P32)/10)*50</f>
        <v>#DIV/0!</v>
      </c>
      <c r="P32" s="32" t="e">
        <f>Q32-$K$18</f>
        <v>#DIV/0!</v>
      </c>
      <c r="Q32" s="34" t="e">
        <f>AVERAGE(R32:V32)</f>
        <v>#DIV/0!</v>
      </c>
      <c r="R32" s="34"/>
      <c r="S32" s="34"/>
      <c r="T32" s="34"/>
      <c r="U32" s="34"/>
      <c r="V32" s="99"/>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t="e">
        <f>((P34)/10)*50</f>
        <v>#DIV/0!</v>
      </c>
      <c r="P34" s="47" t="e">
        <f>Q34-$K$18</f>
        <v>#DIV/0!</v>
      </c>
      <c r="Q34" s="49" t="e">
        <f>AVERAGE(R34:V34)</f>
        <v>#DIV/0!</v>
      </c>
      <c r="R34" s="49"/>
      <c r="S34" s="49"/>
      <c r="T34" s="49"/>
      <c r="U34" s="49"/>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t="e">
        <f>((P36)/10)*50</f>
        <v>#DIV/0!</v>
      </c>
      <c r="P36" s="32" t="e">
        <f>Q36-$K$18</f>
        <v>#DIV/0!</v>
      </c>
      <c r="Q36" s="33" t="e">
        <f>AVERAGE(R36:V36)</f>
        <v>#DIV/0!</v>
      </c>
      <c r="R36" s="34"/>
      <c r="S36" s="34"/>
      <c r="T36" s="34"/>
      <c r="U36" s="34"/>
      <c r="V36" s="99"/>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t="e">
        <f>((P38)/10)*50</f>
        <v>#DIV/0!</v>
      </c>
      <c r="P38" s="47" t="e">
        <f>Q38-$K$18</f>
        <v>#DIV/0!</v>
      </c>
      <c r="Q38" s="48" t="e">
        <f>AVERAGE(R38:V38)</f>
        <v>#DIV/0!</v>
      </c>
      <c r="R38" s="49"/>
      <c r="S38" s="49"/>
      <c r="T38" s="49"/>
      <c r="U38" s="49"/>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t="e">
        <f>((P40)/10)*50</f>
        <v>#DIV/0!</v>
      </c>
      <c r="P40" s="32" t="e">
        <f>Q40-$K$18</f>
        <v>#DIV/0!</v>
      </c>
      <c r="Q40" s="33" t="e">
        <f>AVERAGE(R40:V40)</f>
        <v>#DIV/0!</v>
      </c>
      <c r="R40" s="34"/>
      <c r="S40" s="34"/>
      <c r="T40" s="34"/>
      <c r="U40" s="34"/>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4c4+GWm3D6kZ8IAc4OD9Ol0llvlVwSB6F/ILdMhYfToqPMt1b0KLcgJ1qTGI4k/ROyYQClWAI089FIPdol6C/w==" saltValue="fmVjBCsMqvT6VynEyDJpow==" spinCount="100000" sheet="1" selectLockedCells="1" selectUnlockedCells="1"/>
  <mergeCells count="25">
    <mergeCell ref="B1:E1"/>
    <mergeCell ref="C3:E3"/>
    <mergeCell ref="B4:B12"/>
    <mergeCell ref="C4:E12"/>
    <mergeCell ref="F4:F12"/>
    <mergeCell ref="M13:N13"/>
    <mergeCell ref="R13:V13"/>
    <mergeCell ref="B14:E14"/>
    <mergeCell ref="F14:G14"/>
    <mergeCell ref="B15:H15"/>
    <mergeCell ref="M15:M20"/>
    <mergeCell ref="B16:H16"/>
    <mergeCell ref="B17:H17"/>
    <mergeCell ref="J17:K17"/>
    <mergeCell ref="B18:C18"/>
    <mergeCell ref="J13:K13"/>
    <mergeCell ref="M45:M62"/>
    <mergeCell ref="F18:H18"/>
    <mergeCell ref="B21:H21"/>
    <mergeCell ref="M21:M44"/>
    <mergeCell ref="B22:C22"/>
    <mergeCell ref="F22:H22"/>
    <mergeCell ref="C25:G25"/>
    <mergeCell ref="C26:G26"/>
    <mergeCell ref="B27:H27"/>
  </mergeCells>
  <dataValidations count="7">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41F84729-BF7E-4897-B069-21959AA58EF9}">
      <formula1>$O$16:$O$62</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8ED860E4-E58C-4928-BA99-6902A02C6552}">
      <formula1>$P$16:$P$62</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F938E50C-2E35-429B-920A-BBD977511D52}">
      <formula1>"2016, 2017, 2018"</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E8AC14B6-A6F0-4512-B49B-38EFE10207F9}">
      <formula1>$N$32:$N$54</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FAB27026-989F-4278-9B79-8584A1C63E44}">
      <formula1>$P$31:$P$44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2CE01EA2-9B52-4C66-8D2C-FC2B9D2B3382}">
      <formula1>$N$32:$N$45</formula1>
    </dataValidation>
    <dataValidation type="list" allowBlank="1" showInputMessage="1" showErrorMessage="1" sqref="K14" xr:uid="{3CB5C2BD-C725-4545-8B56-45B0BA3A8091}">
      <formula1>"2020, 2021, 2022, 2023"</formula1>
    </dataValidation>
  </dataValidations>
  <hyperlinks>
    <hyperlink ref="M13" r:id="rId1" xr:uid="{B7A28C29-E8D9-426F-AA83-C7487F2D723E}"/>
    <hyperlink ref="J26" r:id="rId2" display="https://www.eia.gov/petroleum/gasdiesel/" xr:uid="{202943BD-41E9-4035-9FB6-EA18FF6D2685}"/>
  </hyperlinks>
  <printOptions horizontalCentered="1"/>
  <pageMargins left="0.25" right="0.25" top="0.75" bottom="0.75" header="0.3" footer="0.3"/>
  <pageSetup scale="60" orientation="portrait" r:id="rId3"/>
  <rowBreaks count="1" manualBreakCount="1">
    <brk id="63"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CCC33-4B6F-4999-8459-43CA863E996A}">
  <dimension ref="B1:V117"/>
  <sheetViews>
    <sheetView showGridLines="0" showRowColHeaders="0" zoomScale="70" zoomScaleNormal="70" workbookViewId="0">
      <selection activeCell="I1" sqref="I1:V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68.5703125" style="5" customWidth="1"/>
    <col min="9" max="9" width="6.5703125" style="59" hidden="1" customWidth="1"/>
    <col min="10" max="10" width="48.42578125" style="4" hidden="1" customWidth="1"/>
    <col min="11" max="11" width="14.42578125" style="4" hidden="1" customWidth="1"/>
    <col min="12" max="12" width="6.42578125" style="4" hidden="1" customWidth="1"/>
    <col min="13" max="13" width="6.42578125" style="5" hidden="1" customWidth="1"/>
    <col min="14" max="14" width="13.5703125" style="5" hidden="1" customWidth="1"/>
    <col min="15" max="16" width="31" style="6" hidden="1" customWidth="1"/>
    <col min="17" max="17" width="38.42578125" style="5" hidden="1" customWidth="1"/>
    <col min="18"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January</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17" t="s">
        <v>67</v>
      </c>
      <c r="H4" s="118" t="s">
        <v>58</v>
      </c>
      <c r="I4" s="8"/>
    </row>
    <row r="5" spans="2:22" ht="20.25" customHeight="1" x14ac:dyDescent="0.2">
      <c r="B5" s="245"/>
      <c r="C5" s="250"/>
      <c r="D5" s="251"/>
      <c r="E5" s="252"/>
      <c r="F5" s="257"/>
      <c r="G5" s="119" t="s">
        <v>68</v>
      </c>
      <c r="H5" s="120" t="s">
        <v>59</v>
      </c>
      <c r="I5" s="8"/>
    </row>
    <row r="6" spans="2:22" ht="20.25" customHeight="1" x14ac:dyDescent="0.2">
      <c r="B6" s="245"/>
      <c r="C6" s="250"/>
      <c r="D6" s="251"/>
      <c r="E6" s="252"/>
      <c r="F6" s="257"/>
      <c r="G6" s="119" t="s">
        <v>69</v>
      </c>
      <c r="H6" s="120" t="s">
        <v>60</v>
      </c>
      <c r="I6" s="8"/>
    </row>
    <row r="7" spans="2:22" ht="20.25" customHeight="1" x14ac:dyDescent="0.2">
      <c r="B7" s="245"/>
      <c r="C7" s="250"/>
      <c r="D7" s="251"/>
      <c r="E7" s="252"/>
      <c r="F7" s="257"/>
      <c r="G7" s="119" t="s">
        <v>70</v>
      </c>
      <c r="H7" s="120" t="s">
        <v>61</v>
      </c>
      <c r="I7" s="8"/>
    </row>
    <row r="8" spans="2:22" ht="20.25" customHeight="1" x14ac:dyDescent="0.2">
      <c r="B8" s="245"/>
      <c r="C8" s="250"/>
      <c r="D8" s="251"/>
      <c r="E8" s="252"/>
      <c r="F8" s="257"/>
      <c r="G8" s="119" t="s">
        <v>71</v>
      </c>
      <c r="H8" s="120" t="s">
        <v>62</v>
      </c>
      <c r="I8" s="8"/>
    </row>
    <row r="9" spans="2:22" ht="20.25" customHeight="1" x14ac:dyDescent="0.2">
      <c r="B9" s="245"/>
      <c r="C9" s="250"/>
      <c r="D9" s="251"/>
      <c r="E9" s="252"/>
      <c r="F9" s="257"/>
      <c r="G9" s="119" t="s">
        <v>72</v>
      </c>
      <c r="H9" s="120" t="s">
        <v>63</v>
      </c>
      <c r="I9" s="8"/>
    </row>
    <row r="10" spans="2:22" ht="45.75" customHeight="1" x14ac:dyDescent="0.2">
      <c r="B10" s="245"/>
      <c r="C10" s="250"/>
      <c r="D10" s="251"/>
      <c r="E10" s="252"/>
      <c r="F10" s="257"/>
      <c r="G10" s="119" t="s">
        <v>73</v>
      </c>
      <c r="H10" s="121" t="s">
        <v>64</v>
      </c>
      <c r="I10" s="8"/>
    </row>
    <row r="11" spans="2:22" ht="20.25" customHeight="1" x14ac:dyDescent="0.2">
      <c r="B11" s="245"/>
      <c r="C11" s="250"/>
      <c r="D11" s="251"/>
      <c r="E11" s="252"/>
      <c r="F11" s="257"/>
      <c r="G11" s="119" t="s">
        <v>74</v>
      </c>
      <c r="H11" s="120" t="s">
        <v>65</v>
      </c>
      <c r="I11" s="8"/>
    </row>
    <row r="12" spans="2:22" ht="20.25" customHeight="1" thickBot="1" x14ac:dyDescent="0.25">
      <c r="B12" s="246"/>
      <c r="C12" s="253"/>
      <c r="D12" s="254"/>
      <c r="E12" s="255"/>
      <c r="F12" s="258"/>
      <c r="G12" s="122" t="s">
        <v>75</v>
      </c>
      <c r="H12" s="123"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97" t="s">
        <v>9</v>
      </c>
      <c r="S13" s="298"/>
      <c r="T13" s="298"/>
      <c r="U13" s="298"/>
      <c r="V13" s="299"/>
    </row>
    <row r="14" spans="2:22" ht="36.75" thickBot="1" x14ac:dyDescent="0.25">
      <c r="B14" s="264" t="s">
        <v>20</v>
      </c>
      <c r="C14" s="264"/>
      <c r="D14" s="264"/>
      <c r="E14" s="264"/>
      <c r="F14" s="265" t="str">
        <f>CONCATENATE(F1,", ",G1)</f>
        <v>January,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32</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124"/>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124"/>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January 2023 is</v>
      </c>
      <c r="E18" s="37">
        <f>K20</f>
        <v>-0.79499999999999471</v>
      </c>
      <c r="F18" s="277" t="s">
        <v>31</v>
      </c>
      <c r="G18" s="277"/>
      <c r="H18" s="277"/>
      <c r="I18" s="26"/>
      <c r="J18" s="126"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124"/>
      <c r="J19" s="28"/>
      <c r="K19" s="29"/>
      <c r="L19" s="5"/>
      <c r="M19" s="268"/>
      <c r="N19" s="19"/>
      <c r="O19" s="20"/>
      <c r="P19" s="30"/>
      <c r="Q19" s="21"/>
      <c r="R19" s="22">
        <v>44872</v>
      </c>
      <c r="S19" s="22">
        <v>44879</v>
      </c>
      <c r="T19" s="22">
        <v>44886</v>
      </c>
      <c r="U19" s="22">
        <v>44893</v>
      </c>
      <c r="V19" s="23" t="s">
        <v>47</v>
      </c>
    </row>
    <row r="20" spans="2:22" ht="54.75" thickBot="1" x14ac:dyDescent="0.25">
      <c r="I20" s="124"/>
      <c r="J20" s="125" t="s">
        <v>28</v>
      </c>
      <c r="K20" s="107">
        <v>-0.79499999999999471</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January 2023 is</v>
      </c>
      <c r="E22" s="37">
        <f>K23</f>
        <v>-0.15899999999999892</v>
      </c>
      <c r="F22" s="277" t="s">
        <v>33</v>
      </c>
      <c r="G22" s="277"/>
      <c r="H22" s="277"/>
      <c r="I22" s="124"/>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54.75" thickBot="1" x14ac:dyDescent="0.25">
      <c r="B23" s="51"/>
      <c r="C23" s="51"/>
      <c r="D23" s="52"/>
      <c r="E23" s="53"/>
      <c r="F23" s="54"/>
      <c r="G23" s="54"/>
      <c r="H23" s="54"/>
      <c r="I23" s="124"/>
      <c r="J23" s="125" t="s">
        <v>43</v>
      </c>
      <c r="K23" s="107">
        <v>-0.15899999999999892</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t="e">
        <f>((P24)/10)*50</f>
        <v>#DIV/0!</v>
      </c>
      <c r="P24" s="32" t="e">
        <f>Q24-$K$18</f>
        <v>#DIV/0!</v>
      </c>
      <c r="Q24" s="34" t="e">
        <f>AVERAGE(R24:V24)</f>
        <v>#DIV/0!</v>
      </c>
      <c r="R24" s="34"/>
      <c r="S24" s="34"/>
      <c r="T24" s="34"/>
      <c r="U24" s="34"/>
      <c r="V24" s="99"/>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t="e">
        <f>((P26)/10)*50</f>
        <v>#DIV/0!</v>
      </c>
      <c r="P26" s="67" t="e">
        <f>Q26-$K$18</f>
        <v>#DIV/0!</v>
      </c>
      <c r="Q26" s="87" t="e">
        <f>AVERAGE(R26:V26)</f>
        <v>#DIV/0!</v>
      </c>
      <c r="R26" s="87"/>
      <c r="S26" s="87"/>
      <c r="T26" s="87"/>
      <c r="U26" s="87"/>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t="e">
        <f>((P28)/10)*50</f>
        <v>#DIV/0!</v>
      </c>
      <c r="P28" s="32" t="e">
        <f>Q28-$K$18</f>
        <v>#DIV/0!</v>
      </c>
      <c r="Q28" s="33" t="e">
        <f>AVERAGE(R28:V28)</f>
        <v>#DIV/0!</v>
      </c>
      <c r="R28" s="34"/>
      <c r="S28" s="34"/>
      <c r="T28" s="34"/>
      <c r="U28" s="34"/>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t="e">
        <f>((P30)/10)*50</f>
        <v>#DIV/0!</v>
      </c>
      <c r="P30" s="67" t="e">
        <f>Q30-$K$18</f>
        <v>#DIV/0!</v>
      </c>
      <c r="Q30" s="89" t="e">
        <f>AVERAGE(R30:V30)</f>
        <v>#DIV/0!</v>
      </c>
      <c r="R30" s="87"/>
      <c r="S30" s="87"/>
      <c r="T30" s="87"/>
      <c r="U30" s="87"/>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t="e">
        <f>((P32)/10)*50</f>
        <v>#DIV/0!</v>
      </c>
      <c r="P32" s="32" t="e">
        <f>Q32-$K$18</f>
        <v>#DIV/0!</v>
      </c>
      <c r="Q32" s="34" t="e">
        <f>AVERAGE(R32:V32)</f>
        <v>#DIV/0!</v>
      </c>
      <c r="R32" s="34"/>
      <c r="S32" s="34"/>
      <c r="T32" s="34"/>
      <c r="U32" s="34"/>
      <c r="V32" s="99"/>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t="e">
        <f>((P34)/10)*50</f>
        <v>#DIV/0!</v>
      </c>
      <c r="P34" s="47" t="e">
        <f>Q34-$K$18</f>
        <v>#DIV/0!</v>
      </c>
      <c r="Q34" s="49" t="e">
        <f>AVERAGE(R34:V34)</f>
        <v>#DIV/0!</v>
      </c>
      <c r="R34" s="49"/>
      <c r="S34" s="49"/>
      <c r="T34" s="49"/>
      <c r="U34" s="49"/>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t="e">
        <f>((P36)/10)*50</f>
        <v>#DIV/0!</v>
      </c>
      <c r="P36" s="32" t="e">
        <f>Q36-$K$18</f>
        <v>#DIV/0!</v>
      </c>
      <c r="Q36" s="33" t="e">
        <f>AVERAGE(R36:V36)</f>
        <v>#DIV/0!</v>
      </c>
      <c r="R36" s="34"/>
      <c r="S36" s="34"/>
      <c r="T36" s="34"/>
      <c r="U36" s="34"/>
      <c r="V36" s="99"/>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t="e">
        <f>((P38)/10)*50</f>
        <v>#DIV/0!</v>
      </c>
      <c r="P38" s="47" t="e">
        <f>Q38-$K$18</f>
        <v>#DIV/0!</v>
      </c>
      <c r="Q38" s="48" t="e">
        <f>AVERAGE(R38:V38)</f>
        <v>#DIV/0!</v>
      </c>
      <c r="R38" s="49"/>
      <c r="S38" s="49"/>
      <c r="T38" s="49"/>
      <c r="U38" s="49"/>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t="e">
        <f>((P40)/10)*50</f>
        <v>#DIV/0!</v>
      </c>
      <c r="P40" s="32" t="e">
        <f>Q40-$K$18</f>
        <v>#DIV/0!</v>
      </c>
      <c r="Q40" s="33" t="e">
        <f>AVERAGE(R40:V40)</f>
        <v>#DIV/0!</v>
      </c>
      <c r="R40" s="34"/>
      <c r="S40" s="34"/>
      <c r="T40" s="34"/>
      <c r="U40" s="34"/>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nXd86Pldi8Xq/AbgV2jplNmMD3MGf1Mf8r3HXOpj0uWjSCc0dxG7bHRPNzX/fD4w47OTjOeS1C0G2x7u0nUEkg==" saltValue="fLAGc1c/zwPfar2OBhfaeg=="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14" xr:uid="{60D64AB2-90A8-4E96-AE7C-51FB09CEA225}">
      <formula1>"2020, 2021, 2022, 2023"</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0E4E1D45-3B30-4807-AE2C-5D6CF272C956}">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C6BA536D-814A-4CC0-8669-095F27303F28}">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6599776E-24C7-47F9-938A-64F18CC05664}">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AB442129-19F7-44A9-BCF2-1F302DCCE034}">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26DB2CCF-46CB-47D5-BDB7-F963E1ED1153}">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A755517C-2BDC-495B-8F4A-61FD9AFE0293}">
      <formula1>$O$16:$O$62</formula1>
    </dataValidation>
  </dataValidations>
  <hyperlinks>
    <hyperlink ref="M13" r:id="rId1" xr:uid="{BB7BEB23-EDC5-4EE4-AD34-D94021FF8117}"/>
    <hyperlink ref="J26" r:id="rId2" display="https://www.eia.gov/petroleum/gasdiesel/" xr:uid="{EBD298B3-70FA-4BD7-8580-EEB5F002346E}"/>
  </hyperlinks>
  <printOptions horizontalCentered="1"/>
  <pageMargins left="0.25" right="0.25" top="0.75" bottom="0.75" header="0.3" footer="0.3"/>
  <pageSetup scale="60" orientation="portrait" r:id="rId3"/>
  <rowBreaks count="1" manualBreakCount="1">
    <brk id="63" min="1"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0A475-33C4-4D92-8D8F-B3283FFAE6CC}">
  <dimension ref="B1:V117"/>
  <sheetViews>
    <sheetView showGridLines="0" showRowColHeaders="0" zoomScale="70" zoomScaleNormal="70" workbookViewId="0">
      <selection activeCell="I1" sqref="I1:V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68.5703125" style="5" customWidth="1"/>
    <col min="9" max="9" width="6.5703125" style="59" hidden="1" customWidth="1"/>
    <col min="10" max="10" width="48.42578125" style="4" hidden="1" customWidth="1"/>
    <col min="11" max="11" width="14.42578125" style="4" hidden="1" customWidth="1"/>
    <col min="12" max="12" width="6.42578125" style="4" hidden="1" customWidth="1"/>
    <col min="13" max="13" width="6.42578125" style="5" hidden="1" customWidth="1"/>
    <col min="14" max="14" width="13.5703125" style="5" hidden="1" customWidth="1"/>
    <col min="15" max="16" width="31" style="6" hidden="1" customWidth="1"/>
    <col min="17" max="17" width="38.42578125" style="5" hidden="1" customWidth="1"/>
    <col min="18"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December</v>
      </c>
      <c r="G1" s="1">
        <f>K14</f>
        <v>2022</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17" t="s">
        <v>67</v>
      </c>
      <c r="H4" s="118" t="s">
        <v>58</v>
      </c>
      <c r="I4" s="8"/>
    </row>
    <row r="5" spans="2:22" ht="20.25" customHeight="1" x14ac:dyDescent="0.2">
      <c r="B5" s="245"/>
      <c r="C5" s="250"/>
      <c r="D5" s="251"/>
      <c r="E5" s="252"/>
      <c r="F5" s="257"/>
      <c r="G5" s="119" t="s">
        <v>68</v>
      </c>
      <c r="H5" s="120" t="s">
        <v>59</v>
      </c>
      <c r="I5" s="8"/>
    </row>
    <row r="6" spans="2:22" ht="20.25" customHeight="1" x14ac:dyDescent="0.2">
      <c r="B6" s="245"/>
      <c r="C6" s="250"/>
      <c r="D6" s="251"/>
      <c r="E6" s="252"/>
      <c r="F6" s="257"/>
      <c r="G6" s="119" t="s">
        <v>69</v>
      </c>
      <c r="H6" s="120" t="s">
        <v>60</v>
      </c>
      <c r="I6" s="8"/>
    </row>
    <row r="7" spans="2:22" ht="20.25" customHeight="1" x14ac:dyDescent="0.2">
      <c r="B7" s="245"/>
      <c r="C7" s="250"/>
      <c r="D7" s="251"/>
      <c r="E7" s="252"/>
      <c r="F7" s="257"/>
      <c r="G7" s="119" t="s">
        <v>70</v>
      </c>
      <c r="H7" s="120" t="s">
        <v>61</v>
      </c>
      <c r="I7" s="8"/>
    </row>
    <row r="8" spans="2:22" ht="20.25" customHeight="1" x14ac:dyDescent="0.2">
      <c r="B8" s="245"/>
      <c r="C8" s="250"/>
      <c r="D8" s="251"/>
      <c r="E8" s="252"/>
      <c r="F8" s="257"/>
      <c r="G8" s="119" t="s">
        <v>71</v>
      </c>
      <c r="H8" s="120" t="s">
        <v>62</v>
      </c>
      <c r="I8" s="8"/>
    </row>
    <row r="9" spans="2:22" ht="20.25" customHeight="1" x14ac:dyDescent="0.2">
      <c r="B9" s="245"/>
      <c r="C9" s="250"/>
      <c r="D9" s="251"/>
      <c r="E9" s="252"/>
      <c r="F9" s="257"/>
      <c r="G9" s="119" t="s">
        <v>72</v>
      </c>
      <c r="H9" s="120" t="s">
        <v>63</v>
      </c>
      <c r="I9" s="8"/>
    </row>
    <row r="10" spans="2:22" ht="45.75" customHeight="1" x14ac:dyDescent="0.2">
      <c r="B10" s="245"/>
      <c r="C10" s="250"/>
      <c r="D10" s="251"/>
      <c r="E10" s="252"/>
      <c r="F10" s="257"/>
      <c r="G10" s="119" t="s">
        <v>73</v>
      </c>
      <c r="H10" s="121" t="s">
        <v>64</v>
      </c>
      <c r="I10" s="8"/>
    </row>
    <row r="11" spans="2:22" ht="20.25" customHeight="1" x14ac:dyDescent="0.2">
      <c r="B11" s="245"/>
      <c r="C11" s="250"/>
      <c r="D11" s="251"/>
      <c r="E11" s="252"/>
      <c r="F11" s="257"/>
      <c r="G11" s="119" t="s">
        <v>74</v>
      </c>
      <c r="H11" s="120" t="s">
        <v>65</v>
      </c>
      <c r="I11" s="8"/>
    </row>
    <row r="12" spans="2:22" ht="20.25" customHeight="1" thickBot="1" x14ac:dyDescent="0.25">
      <c r="B12" s="246"/>
      <c r="C12" s="253"/>
      <c r="D12" s="254"/>
      <c r="E12" s="255"/>
      <c r="F12" s="258"/>
      <c r="G12" s="122" t="s">
        <v>75</v>
      </c>
      <c r="H12" s="123"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97" t="s">
        <v>9</v>
      </c>
      <c r="S13" s="298"/>
      <c r="T13" s="298"/>
      <c r="U13" s="298"/>
      <c r="V13" s="299"/>
    </row>
    <row r="14" spans="2:22" ht="36.75" thickBot="1" x14ac:dyDescent="0.25">
      <c r="B14" s="264" t="s">
        <v>20</v>
      </c>
      <c r="C14" s="264"/>
      <c r="D14" s="264"/>
      <c r="E14" s="264"/>
      <c r="F14" s="265" t="str">
        <f>CONCATENATE(F1,", ",G1)</f>
        <v>December, 2022</v>
      </c>
      <c r="G14" s="265"/>
      <c r="H14" s="8"/>
      <c r="I14" s="8"/>
      <c r="J14" s="14" t="s">
        <v>10</v>
      </c>
      <c r="K14" s="15">
        <v>2022</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29</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112"/>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112"/>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December 2022 is</v>
      </c>
      <c r="E18" s="37">
        <f>K20</f>
        <v>2.1150000000000002</v>
      </c>
      <c r="F18" s="277" t="s">
        <v>31</v>
      </c>
      <c r="G18" s="277"/>
      <c r="H18" s="277"/>
      <c r="I18" s="26"/>
      <c r="J18" s="114"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112"/>
      <c r="J19" s="28"/>
      <c r="K19" s="29"/>
      <c r="L19" s="5"/>
      <c r="M19" s="268"/>
      <c r="N19" s="19"/>
      <c r="O19" s="20"/>
      <c r="P19" s="30"/>
      <c r="Q19" s="21"/>
      <c r="R19" s="22">
        <v>44872</v>
      </c>
      <c r="S19" s="22">
        <v>44879</v>
      </c>
      <c r="T19" s="22">
        <v>44886</v>
      </c>
      <c r="U19" s="22">
        <v>44893</v>
      </c>
      <c r="V19" s="23" t="s">
        <v>47</v>
      </c>
    </row>
    <row r="20" spans="2:22" ht="54.75" thickBot="1" x14ac:dyDescent="0.25">
      <c r="I20" s="112"/>
      <c r="J20" s="113" t="s">
        <v>28</v>
      </c>
      <c r="K20" s="107">
        <v>2.1150000000000002</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December 2022 is</v>
      </c>
      <c r="E22" s="37">
        <f>K23</f>
        <v>0.42300000000000004</v>
      </c>
      <c r="F22" s="277" t="s">
        <v>33</v>
      </c>
      <c r="G22" s="277"/>
      <c r="H22" s="277"/>
      <c r="I22" s="112"/>
      <c r="J22" s="28"/>
      <c r="K22" s="29"/>
      <c r="L22" s="5"/>
      <c r="M22" s="268"/>
      <c r="N22" s="86" t="s">
        <v>32</v>
      </c>
      <c r="O22" s="67" t="e">
        <f>((P22)/10)*50</f>
        <v>#DIV/0!</v>
      </c>
      <c r="P22" s="67" t="e">
        <f>Q22-$K$18</f>
        <v>#DIV/0!</v>
      </c>
      <c r="Q22" s="89" t="e">
        <f>AVERAGE(R22:V22)</f>
        <v>#DIV/0!</v>
      </c>
      <c r="R22" s="87"/>
      <c r="S22" s="87"/>
      <c r="T22" s="87"/>
      <c r="U22" s="87"/>
      <c r="V22" s="73"/>
    </row>
    <row r="23" spans="2:22" ht="54.75" thickBot="1" x14ac:dyDescent="0.25">
      <c r="B23" s="51"/>
      <c r="C23" s="51"/>
      <c r="D23" s="52"/>
      <c r="E23" s="53"/>
      <c r="F23" s="54"/>
      <c r="G23" s="54"/>
      <c r="H23" s="54"/>
      <c r="I23" s="112"/>
      <c r="J23" s="113" t="s">
        <v>43</v>
      </c>
      <c r="K23" s="107">
        <v>0.42300000000000004</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t="e">
        <f>((P24)/10)*50</f>
        <v>#DIV/0!</v>
      </c>
      <c r="P24" s="32" t="e">
        <f>Q24-$K$18</f>
        <v>#DIV/0!</v>
      </c>
      <c r="Q24" s="34" t="e">
        <f>AVERAGE(R24:V24)</f>
        <v>#DIV/0!</v>
      </c>
      <c r="R24" s="34"/>
      <c r="S24" s="34"/>
      <c r="T24" s="34"/>
      <c r="U24" s="34"/>
      <c r="V24" s="99"/>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t="e">
        <f>((P26)/10)*50</f>
        <v>#DIV/0!</v>
      </c>
      <c r="P26" s="67" t="e">
        <f>Q26-$K$18</f>
        <v>#DIV/0!</v>
      </c>
      <c r="Q26" s="87" t="e">
        <f>AVERAGE(R26:V26)</f>
        <v>#DIV/0!</v>
      </c>
      <c r="R26" s="87"/>
      <c r="S26" s="87"/>
      <c r="T26" s="87"/>
      <c r="U26" s="87"/>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t="e">
        <f>((P28)/10)*50</f>
        <v>#DIV/0!</v>
      </c>
      <c r="P28" s="32" t="e">
        <f>Q28-$K$18</f>
        <v>#DIV/0!</v>
      </c>
      <c r="Q28" s="33" t="e">
        <f>AVERAGE(R28:V28)</f>
        <v>#DIV/0!</v>
      </c>
      <c r="R28" s="34"/>
      <c r="S28" s="34"/>
      <c r="T28" s="34"/>
      <c r="U28" s="34"/>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t="e">
        <f>((P30)/10)*50</f>
        <v>#DIV/0!</v>
      </c>
      <c r="P30" s="67" t="e">
        <f>Q30-$K$18</f>
        <v>#DIV/0!</v>
      </c>
      <c r="Q30" s="89" t="e">
        <f>AVERAGE(R30:V30)</f>
        <v>#DIV/0!</v>
      </c>
      <c r="R30" s="87"/>
      <c r="S30" s="87"/>
      <c r="T30" s="87"/>
      <c r="U30" s="87"/>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t="e">
        <f>((P32)/10)*50</f>
        <v>#DIV/0!</v>
      </c>
      <c r="P32" s="32" t="e">
        <f>Q32-$K$18</f>
        <v>#DIV/0!</v>
      </c>
      <c r="Q32" s="34" t="e">
        <f>AVERAGE(R32:V32)</f>
        <v>#DIV/0!</v>
      </c>
      <c r="R32" s="34"/>
      <c r="S32" s="34"/>
      <c r="T32" s="34"/>
      <c r="U32" s="34"/>
      <c r="V32" s="99"/>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t="e">
        <f>((P34)/10)*50</f>
        <v>#DIV/0!</v>
      </c>
      <c r="P34" s="47" t="e">
        <f>Q34-$K$18</f>
        <v>#DIV/0!</v>
      </c>
      <c r="Q34" s="49" t="e">
        <f>AVERAGE(R34:V34)</f>
        <v>#DIV/0!</v>
      </c>
      <c r="R34" s="49"/>
      <c r="S34" s="49"/>
      <c r="T34" s="49"/>
      <c r="U34" s="49"/>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t="e">
        <f>((P36)/10)*50</f>
        <v>#DIV/0!</v>
      </c>
      <c r="P36" s="32" t="e">
        <f>Q36-$K$18</f>
        <v>#DIV/0!</v>
      </c>
      <c r="Q36" s="33" t="e">
        <f>AVERAGE(R36:V36)</f>
        <v>#DIV/0!</v>
      </c>
      <c r="R36" s="34"/>
      <c r="S36" s="34"/>
      <c r="T36" s="34"/>
      <c r="U36" s="34"/>
      <c r="V36" s="99"/>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t="e">
        <f>((P38)/10)*50</f>
        <v>#DIV/0!</v>
      </c>
      <c r="P38" s="47" t="e">
        <f>Q38-$K$18</f>
        <v>#DIV/0!</v>
      </c>
      <c r="Q38" s="48" t="e">
        <f>AVERAGE(R38:V38)</f>
        <v>#DIV/0!</v>
      </c>
      <c r="R38" s="49"/>
      <c r="S38" s="49"/>
      <c r="T38" s="49"/>
      <c r="U38" s="49"/>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t="e">
        <f>((P40)/10)*50</f>
        <v>#DIV/0!</v>
      </c>
      <c r="P40" s="32" t="e">
        <f>Q40-$K$18</f>
        <v>#DIV/0!</v>
      </c>
      <c r="Q40" s="33" t="e">
        <f>AVERAGE(R40:V40)</f>
        <v>#DIV/0!</v>
      </c>
      <c r="R40" s="34"/>
      <c r="S40" s="34"/>
      <c r="T40" s="34"/>
      <c r="U40" s="34"/>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HGIiyg4I1KllI7aPo9uQwCAKzi7J3jDqGXCx8wHnRMvonv9pfYLTW1iNSg3E72/6ftvONGl3YgpmnR5OiNmCGQ==" saltValue="P3SKcDczwSBNpnOVDqZ4nA=="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E47B546C-1162-479D-ADEC-D33675C34778}">
      <formula1>$O$16:$O$62</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70BC4834-D16B-4738-92EF-1780A7DBADEF}">
      <formula1>$P$16:$P$62</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3A5AD166-99EE-464B-8C02-6ED983E173A0}">
      <formula1>"2016, 2017, 2018"</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94BC3E4E-8A50-4110-8D91-A8C162C25154}">
      <formula1>$N$32:$N$54</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2B2B4108-E5AF-4CEC-9509-EF2225DC8907}">
      <formula1>$P$31:$P$44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1EF4B1A9-C4F9-430B-A6EE-A9F9F33FE4EA}">
      <formula1>$N$32:$N$45</formula1>
    </dataValidation>
    <dataValidation type="list" allowBlank="1" showInputMessage="1" showErrorMessage="1" sqref="K14" xr:uid="{8C86B49C-EA74-442D-AEF4-25291984B3EF}">
      <formula1>"2020, 2021, 2022"</formula1>
    </dataValidation>
  </dataValidations>
  <hyperlinks>
    <hyperlink ref="M13" r:id="rId1" xr:uid="{E9080073-CF95-422B-B744-10E29D5D8B9E}"/>
    <hyperlink ref="J26" r:id="rId2" display="https://www.eia.gov/petroleum/gasdiesel/" xr:uid="{2E8198A2-807C-4801-A84A-CD7FC5C04C44}"/>
  </hyperlinks>
  <printOptions horizontalCentered="1"/>
  <pageMargins left="0.25" right="0.25" top="0.75" bottom="0.75" header="0.3" footer="0.3"/>
  <pageSetup scale="60" orientation="portrait" r:id="rId3"/>
  <rowBreaks count="1" manualBreakCount="1">
    <brk id="63" min="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40C4-2E92-4F09-9E31-C0FAD5E72868}">
  <dimension ref="B1:V117"/>
  <sheetViews>
    <sheetView showGridLines="0" zoomScale="70" zoomScaleNormal="70" workbookViewId="0">
      <selection activeCell="H14" sqref="H14"/>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68.5703125" style="5" customWidth="1"/>
    <col min="9" max="9" width="6.5703125" style="59" customWidth="1"/>
    <col min="10" max="10" width="48.42578125" style="4" hidden="1" customWidth="1"/>
    <col min="11" max="11" width="14.42578125" style="4" hidden="1" customWidth="1"/>
    <col min="12" max="12" width="6.42578125" style="4" hidden="1" customWidth="1"/>
    <col min="13" max="13" width="6.42578125" style="5" hidden="1" customWidth="1"/>
    <col min="14" max="14" width="13.5703125" style="5" hidden="1" customWidth="1"/>
    <col min="15" max="16" width="31" style="6" hidden="1" customWidth="1"/>
    <col min="17" max="17" width="38.42578125" style="5" hidden="1" customWidth="1"/>
    <col min="18"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November</v>
      </c>
      <c r="G1" s="1">
        <f>K14</f>
        <v>2022</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17" t="s">
        <v>67</v>
      </c>
      <c r="H4" s="118" t="s">
        <v>58</v>
      </c>
      <c r="I4" s="8"/>
    </row>
    <row r="5" spans="2:22" ht="20.25" customHeight="1" x14ac:dyDescent="0.2">
      <c r="B5" s="245"/>
      <c r="C5" s="250"/>
      <c r="D5" s="251"/>
      <c r="E5" s="252"/>
      <c r="F5" s="257"/>
      <c r="G5" s="119" t="s">
        <v>68</v>
      </c>
      <c r="H5" s="120" t="s">
        <v>59</v>
      </c>
      <c r="I5" s="8"/>
    </row>
    <row r="6" spans="2:22" ht="20.25" customHeight="1" x14ac:dyDescent="0.2">
      <c r="B6" s="245"/>
      <c r="C6" s="250"/>
      <c r="D6" s="251"/>
      <c r="E6" s="252"/>
      <c r="F6" s="257"/>
      <c r="G6" s="119" t="s">
        <v>69</v>
      </c>
      <c r="H6" s="120" t="s">
        <v>60</v>
      </c>
      <c r="I6" s="8"/>
    </row>
    <row r="7" spans="2:22" ht="20.25" customHeight="1" x14ac:dyDescent="0.2">
      <c r="B7" s="245"/>
      <c r="C7" s="250"/>
      <c r="D7" s="251"/>
      <c r="E7" s="252"/>
      <c r="F7" s="257"/>
      <c r="G7" s="119" t="s">
        <v>70</v>
      </c>
      <c r="H7" s="120" t="s">
        <v>61</v>
      </c>
      <c r="I7" s="8"/>
    </row>
    <row r="8" spans="2:22" ht="20.25" customHeight="1" x14ac:dyDescent="0.2">
      <c r="B8" s="245"/>
      <c r="C8" s="250"/>
      <c r="D8" s="251"/>
      <c r="E8" s="252"/>
      <c r="F8" s="257"/>
      <c r="G8" s="119" t="s">
        <v>71</v>
      </c>
      <c r="H8" s="120" t="s">
        <v>62</v>
      </c>
      <c r="I8" s="8"/>
    </row>
    <row r="9" spans="2:22" ht="20.25" customHeight="1" x14ac:dyDescent="0.2">
      <c r="B9" s="245"/>
      <c r="C9" s="250"/>
      <c r="D9" s="251"/>
      <c r="E9" s="252"/>
      <c r="F9" s="257"/>
      <c r="G9" s="119" t="s">
        <v>72</v>
      </c>
      <c r="H9" s="120" t="s">
        <v>63</v>
      </c>
      <c r="I9" s="8"/>
    </row>
    <row r="10" spans="2:22" ht="45.75" customHeight="1" x14ac:dyDescent="0.2">
      <c r="B10" s="245"/>
      <c r="C10" s="250"/>
      <c r="D10" s="251"/>
      <c r="E10" s="252"/>
      <c r="F10" s="257"/>
      <c r="G10" s="119" t="s">
        <v>73</v>
      </c>
      <c r="H10" s="121" t="s">
        <v>64</v>
      </c>
      <c r="I10" s="8"/>
    </row>
    <row r="11" spans="2:22" ht="20.25" customHeight="1" x14ac:dyDescent="0.2">
      <c r="B11" s="245"/>
      <c r="C11" s="250"/>
      <c r="D11" s="251"/>
      <c r="E11" s="252"/>
      <c r="F11" s="257"/>
      <c r="G11" s="119" t="s">
        <v>74</v>
      </c>
      <c r="H11" s="120" t="s">
        <v>65</v>
      </c>
      <c r="I11" s="8"/>
    </row>
    <row r="12" spans="2:22" ht="20.25" customHeight="1" thickBot="1" x14ac:dyDescent="0.25">
      <c r="B12" s="246"/>
      <c r="C12" s="253"/>
      <c r="D12" s="254"/>
      <c r="E12" s="255"/>
      <c r="F12" s="258"/>
      <c r="G12" s="122" t="s">
        <v>75</v>
      </c>
      <c r="H12" s="123"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97" t="s">
        <v>9</v>
      </c>
      <c r="S13" s="298"/>
      <c r="T13" s="298"/>
      <c r="U13" s="298"/>
      <c r="V13" s="299"/>
    </row>
    <row r="14" spans="2:22" ht="36.75" thickBot="1" x14ac:dyDescent="0.25">
      <c r="B14" s="264" t="s">
        <v>20</v>
      </c>
      <c r="C14" s="264"/>
      <c r="D14" s="264"/>
      <c r="E14" s="264"/>
      <c r="F14" s="265" t="str">
        <f>CONCATENATE(F1,", ",G1)</f>
        <v>November, 2022</v>
      </c>
      <c r="G14" s="265"/>
      <c r="H14" s="8"/>
      <c r="I14" s="8"/>
      <c r="J14" s="14" t="s">
        <v>10</v>
      </c>
      <c r="K14" s="15">
        <v>2022</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26</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111"/>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111"/>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November 2022 is</v>
      </c>
      <c r="E18" s="37">
        <f>K20</f>
        <v>-0.45199999999999912</v>
      </c>
      <c r="F18" s="277" t="s">
        <v>31</v>
      </c>
      <c r="G18" s="277"/>
      <c r="H18" s="277"/>
      <c r="I18" s="26"/>
      <c r="J18" s="110"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111"/>
      <c r="J19" s="28"/>
      <c r="K19" s="29"/>
      <c r="L19" s="5"/>
      <c r="M19" s="268"/>
      <c r="N19" s="19"/>
      <c r="O19" s="20"/>
      <c r="P19" s="30"/>
      <c r="Q19" s="21"/>
      <c r="R19" s="22">
        <v>44872</v>
      </c>
      <c r="S19" s="22">
        <v>44879</v>
      </c>
      <c r="T19" s="22">
        <v>44886</v>
      </c>
      <c r="U19" s="22">
        <v>44893</v>
      </c>
      <c r="V19" s="23" t="s">
        <v>47</v>
      </c>
    </row>
    <row r="20" spans="2:22" ht="54.75" thickBot="1" x14ac:dyDescent="0.25">
      <c r="I20" s="111"/>
      <c r="J20" s="109" t="s">
        <v>28</v>
      </c>
      <c r="K20" s="107">
        <v>-0.45199999999999912</v>
      </c>
      <c r="L20" s="5"/>
      <c r="M20" s="269"/>
      <c r="N20" s="31" t="s">
        <v>29</v>
      </c>
      <c r="O20" s="32" t="e">
        <f>((P20)/10)*50</f>
        <v>#DIV/0!</v>
      </c>
      <c r="P20" s="32" t="e">
        <f>Q20-$K$18</f>
        <v>#DIV/0!</v>
      </c>
      <c r="Q20" s="33" t="e">
        <f>AVERAGE(R20:V20)</f>
        <v>#DIV/0!</v>
      </c>
      <c r="R20" s="34"/>
      <c r="S20" s="34"/>
      <c r="T20" s="34"/>
      <c r="U20" s="34"/>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November 2022 is</v>
      </c>
      <c r="E22" s="37">
        <f>K23</f>
        <v>-9.0399999999999814E-2</v>
      </c>
      <c r="F22" s="277" t="s">
        <v>33</v>
      </c>
      <c r="G22" s="277"/>
      <c r="H22" s="277"/>
      <c r="I22" s="111"/>
      <c r="J22" s="28"/>
      <c r="K22" s="29"/>
      <c r="L22" s="5"/>
      <c r="M22" s="268"/>
      <c r="N22" s="86" t="s">
        <v>32</v>
      </c>
      <c r="O22" s="67" t="e">
        <f>((P22)/10)*50</f>
        <v>#DIV/0!</v>
      </c>
      <c r="P22" s="67" t="e">
        <f>Q22-$K$18</f>
        <v>#DIV/0!</v>
      </c>
      <c r="Q22" s="89" t="e">
        <f>AVERAGE(R22:V22)</f>
        <v>#DIV/0!</v>
      </c>
      <c r="R22" s="87"/>
      <c r="S22" s="87"/>
      <c r="T22" s="87"/>
      <c r="U22" s="87"/>
      <c r="V22" s="73"/>
    </row>
    <row r="23" spans="2:22" ht="54.75" thickBot="1" x14ac:dyDescent="0.25">
      <c r="B23" s="51"/>
      <c r="C23" s="51"/>
      <c r="D23" s="52"/>
      <c r="E23" s="53"/>
      <c r="F23" s="54"/>
      <c r="G23" s="54"/>
      <c r="H23" s="54"/>
      <c r="I23" s="111"/>
      <c r="J23" s="109" t="s">
        <v>43</v>
      </c>
      <c r="K23" s="107">
        <v>-9.0399999999999814E-2</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t="e">
        <f>((P24)/10)*50</f>
        <v>#DIV/0!</v>
      </c>
      <c r="P24" s="32" t="e">
        <f>Q24-$K$18</f>
        <v>#DIV/0!</v>
      </c>
      <c r="Q24" s="34" t="e">
        <f>AVERAGE(R24:V24)</f>
        <v>#DIV/0!</v>
      </c>
      <c r="R24" s="34"/>
      <c r="S24" s="34"/>
      <c r="T24" s="34"/>
      <c r="U24" s="34"/>
      <c r="V24" s="99"/>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t="e">
        <f>((P26)/10)*50</f>
        <v>#DIV/0!</v>
      </c>
      <c r="P26" s="67" t="e">
        <f>Q26-$K$18</f>
        <v>#DIV/0!</v>
      </c>
      <c r="Q26" s="87" t="e">
        <f>AVERAGE(R26:V26)</f>
        <v>#DIV/0!</v>
      </c>
      <c r="R26" s="87"/>
      <c r="S26" s="87"/>
      <c r="T26" s="87"/>
      <c r="U26" s="87"/>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t="e">
        <f>((P28)/10)*50</f>
        <v>#DIV/0!</v>
      </c>
      <c r="P28" s="32" t="e">
        <f>Q28-$K$18</f>
        <v>#DIV/0!</v>
      </c>
      <c r="Q28" s="33" t="e">
        <f>AVERAGE(R28:V28)</f>
        <v>#DIV/0!</v>
      </c>
      <c r="R28" s="34"/>
      <c r="S28" s="34"/>
      <c r="T28" s="34"/>
      <c r="U28" s="34"/>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t="e">
        <f>((P30)/10)*50</f>
        <v>#DIV/0!</v>
      </c>
      <c r="P30" s="67" t="e">
        <f>Q30-$K$18</f>
        <v>#DIV/0!</v>
      </c>
      <c r="Q30" s="89" t="e">
        <f>AVERAGE(R30:V30)</f>
        <v>#DIV/0!</v>
      </c>
      <c r="R30" s="87"/>
      <c r="S30" s="87"/>
      <c r="T30" s="87"/>
      <c r="U30" s="87"/>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t="e">
        <f>((P32)/10)*50</f>
        <v>#DIV/0!</v>
      </c>
      <c r="P32" s="32" t="e">
        <f>Q32-$K$18</f>
        <v>#DIV/0!</v>
      </c>
      <c r="Q32" s="34" t="e">
        <f>AVERAGE(R32:V32)</f>
        <v>#DIV/0!</v>
      </c>
      <c r="R32" s="34"/>
      <c r="S32" s="34"/>
      <c r="T32" s="34"/>
      <c r="U32" s="34"/>
      <c r="V32" s="99"/>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t="e">
        <f>((P34)/10)*50</f>
        <v>#DIV/0!</v>
      </c>
      <c r="P34" s="47" t="e">
        <f>Q34-$K$18</f>
        <v>#DIV/0!</v>
      </c>
      <c r="Q34" s="49" t="e">
        <f>AVERAGE(R34:V34)</f>
        <v>#DIV/0!</v>
      </c>
      <c r="R34" s="49"/>
      <c r="S34" s="49"/>
      <c r="T34" s="49"/>
      <c r="U34" s="49"/>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t="e">
        <f>((P36)/10)*50</f>
        <v>#DIV/0!</v>
      </c>
      <c r="P36" s="32" t="e">
        <f>Q36-$K$18</f>
        <v>#DIV/0!</v>
      </c>
      <c r="Q36" s="33" t="e">
        <f>AVERAGE(R36:V36)</f>
        <v>#DIV/0!</v>
      </c>
      <c r="R36" s="34"/>
      <c r="S36" s="34"/>
      <c r="T36" s="34"/>
      <c r="U36" s="34"/>
      <c r="V36" s="99"/>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t="e">
        <f>((P38)/10)*50</f>
        <v>#DIV/0!</v>
      </c>
      <c r="P38" s="47" t="e">
        <f>Q38-$K$18</f>
        <v>#DIV/0!</v>
      </c>
      <c r="Q38" s="48" t="e">
        <f>AVERAGE(R38:V38)</f>
        <v>#DIV/0!</v>
      </c>
      <c r="R38" s="49"/>
      <c r="S38" s="49"/>
      <c r="T38" s="49"/>
      <c r="U38" s="49"/>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t="e">
        <f>((P40)/10)*50</f>
        <v>#DIV/0!</v>
      </c>
      <c r="P40" s="32" t="e">
        <f>Q40-$K$18</f>
        <v>#DIV/0!</v>
      </c>
      <c r="Q40" s="33" t="e">
        <f>AVERAGE(R40:V40)</f>
        <v>#DIV/0!</v>
      </c>
      <c r="R40" s="34"/>
      <c r="S40" s="34"/>
      <c r="T40" s="34"/>
      <c r="U40" s="34"/>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pggsx+iK82qc9miO3SamjIQarBljtHtfJzWs9UHTYq8bhQo8ouwKCzcYXZA6B7DvK2GU/zBXvQ/66JNBAfTOKA==" saltValue="ioAhqh/tTNgq0/+LSmb+Ow==" spinCount="100000" sheet="1" selectLockedCells="1" selectUnlockedCells="1"/>
  <mergeCells count="25">
    <mergeCell ref="M45:M62"/>
    <mergeCell ref="B18:C18"/>
    <mergeCell ref="F18:H18"/>
    <mergeCell ref="M21:M44"/>
    <mergeCell ref="B21:H21"/>
    <mergeCell ref="B22:C22"/>
    <mergeCell ref="F22:H22"/>
    <mergeCell ref="C25:G25"/>
    <mergeCell ref="C26:G26"/>
    <mergeCell ref="B27:H27"/>
    <mergeCell ref="B14:E14"/>
    <mergeCell ref="F14:G14"/>
    <mergeCell ref="M15:M20"/>
    <mergeCell ref="B15:H15"/>
    <mergeCell ref="B16:H16"/>
    <mergeCell ref="J17:K17"/>
    <mergeCell ref="B17:H17"/>
    <mergeCell ref="R13:V13"/>
    <mergeCell ref="B1:E1"/>
    <mergeCell ref="C3:E3"/>
    <mergeCell ref="J13:K13"/>
    <mergeCell ref="M13:N13"/>
    <mergeCell ref="B4:B12"/>
    <mergeCell ref="C4:E12"/>
    <mergeCell ref="F4:F12"/>
  </mergeCells>
  <dataValidations disablePrompts="1" count="7">
    <dataValidation type="list" allowBlank="1" showInputMessage="1" showErrorMessage="1" sqref="K14" xr:uid="{7D50F4F4-58CB-458D-A5E5-9E3065D529B2}">
      <formula1>"2020, 2021, 2022"</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11D29D66-5A61-4B97-B369-F093A78310D1}">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170DEF5B-35E4-4491-85B5-2D22F13EBC0C}">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1EACB44E-DB47-4870-9388-5922E937993C}">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31C806EC-72E6-43AF-B8A8-37F4583DC425}">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5E2611D7-296F-4591-A25A-6DC5CB17FC10}">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0BE4EEA4-246B-4BAD-8190-B8F054F7F1CF}">
      <formula1>$O$16:$O$62</formula1>
    </dataValidation>
  </dataValidations>
  <hyperlinks>
    <hyperlink ref="M13" r:id="rId1" xr:uid="{83B28A78-8AE7-48B9-9267-90F872687BB6}"/>
    <hyperlink ref="J26" r:id="rId2" display="https://www.eia.gov/petroleum/gasdiesel/" xr:uid="{69D9B0D2-5640-4453-B504-8F6C2633729A}"/>
  </hyperlinks>
  <printOptions horizontalCentered="1"/>
  <pageMargins left="0.25" right="0.25" top="0.75" bottom="0.75" header="0.3" footer="0.3"/>
  <pageSetup scale="60" orientation="portrait" r:id="rId3"/>
  <rowBreaks count="1" manualBreakCount="1">
    <brk id="63"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E023E-2D5A-4B7C-A16A-58E626CBEC87}">
  <dimension ref="B1:V117"/>
  <sheetViews>
    <sheetView zoomScale="70" zoomScaleNormal="70" workbookViewId="0">
      <selection activeCell="J1" sqref="J1:V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140625" style="59" customWidth="1"/>
    <col min="10" max="10" width="70" style="4" hidden="1" customWidth="1"/>
    <col min="11" max="11" width="12.5703125" style="4" hidden="1" customWidth="1"/>
    <col min="12" max="12" width="6.42578125" style="4" hidden="1" customWidth="1"/>
    <col min="13" max="13" width="6.5703125" style="5" hidden="1" customWidth="1"/>
    <col min="14" max="14" width="14.42578125" style="5" hidden="1" customWidth="1"/>
    <col min="15" max="16" width="27.140625" style="6" hidden="1" customWidth="1"/>
    <col min="17" max="17" width="33.5703125" style="5" hidden="1" customWidth="1"/>
    <col min="18" max="19" width="12.140625" style="5" hidden="1" customWidth="1"/>
    <col min="20" max="20" width="16.7109375" style="5" hidden="1" customWidth="1"/>
    <col min="21"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April</v>
      </c>
      <c r="G1" s="1">
        <f>K14</f>
        <v>2024</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61" t="s">
        <v>9</v>
      </c>
      <c r="S13" s="262"/>
      <c r="T13" s="262"/>
      <c r="U13" s="262"/>
      <c r="V13" s="263"/>
    </row>
    <row r="14" spans="2:22" ht="36.75" thickBot="1" x14ac:dyDescent="0.25">
      <c r="B14" s="264" t="s">
        <v>20</v>
      </c>
      <c r="C14" s="264"/>
      <c r="D14" s="264"/>
      <c r="E14" s="264"/>
      <c r="F14" s="265" t="str">
        <f>CONCATENATE(F1,", ",G1)</f>
        <v>April, 2024</v>
      </c>
      <c r="G14" s="265"/>
      <c r="H14" s="8"/>
      <c r="I14" s="8"/>
      <c r="J14" s="14" t="s">
        <v>10</v>
      </c>
      <c r="K14" s="15">
        <v>2024</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36</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35"/>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35"/>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April 2024 is</v>
      </c>
      <c r="E18" s="37">
        <f>K20</f>
        <v>-6.1899999999999977</v>
      </c>
      <c r="F18" s="277" t="s">
        <v>31</v>
      </c>
      <c r="G18" s="277"/>
      <c r="H18" s="277"/>
      <c r="I18" s="26"/>
      <c r="J18" s="237"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35"/>
      <c r="J19" s="28"/>
      <c r="K19" s="29"/>
      <c r="L19" s="5"/>
      <c r="M19" s="268"/>
      <c r="N19" s="19"/>
      <c r="O19" s="20"/>
      <c r="P19" s="30"/>
      <c r="Q19" s="21"/>
      <c r="R19" s="22">
        <v>44872</v>
      </c>
      <c r="S19" s="22">
        <v>44879</v>
      </c>
      <c r="T19" s="22">
        <v>44886</v>
      </c>
      <c r="U19" s="22">
        <v>44893</v>
      </c>
      <c r="V19" s="23" t="s">
        <v>47</v>
      </c>
    </row>
    <row r="20" spans="2:22" ht="36.75" thickBot="1" x14ac:dyDescent="0.25">
      <c r="I20" s="235"/>
      <c r="J20" s="236" t="s">
        <v>28</v>
      </c>
      <c r="K20" s="107">
        <v>-6.1899999999999977</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April 2024 is</v>
      </c>
      <c r="E22" s="37">
        <f>K23</f>
        <v>-1.2379999999999995</v>
      </c>
      <c r="F22" s="277" t="s">
        <v>33</v>
      </c>
      <c r="G22" s="277"/>
      <c r="H22" s="277"/>
      <c r="I22" s="235"/>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35"/>
      <c r="J23" s="236" t="s">
        <v>43</v>
      </c>
      <c r="K23" s="107">
        <v>-1.2379999999999995</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f>((P38)/10)*50</f>
        <v>-5.8800000000000008</v>
      </c>
      <c r="P38" s="47">
        <f>Q38-$K$18</f>
        <v>-1.1760000000000002</v>
      </c>
      <c r="Q38" s="48">
        <f>AVERAGE(R38:V38)</f>
        <v>4.3629999999999995</v>
      </c>
      <c r="R38" s="49">
        <v>4.2350000000000003</v>
      </c>
      <c r="S38" s="49">
        <v>4.37</v>
      </c>
      <c r="T38" s="49">
        <v>4.4139999999999997</v>
      </c>
      <c r="U38" s="49">
        <v>4.4329999999999998</v>
      </c>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f>((P40)/10)*50</f>
        <v>-5.0212499999999993</v>
      </c>
      <c r="P40" s="32">
        <f>Q40-$K$18</f>
        <v>-1.0042499999999999</v>
      </c>
      <c r="Q40" s="33">
        <f>AVERAGE(R40:V40)</f>
        <v>4.5347499999999998</v>
      </c>
      <c r="R40" s="34">
        <v>4.4669999999999996</v>
      </c>
      <c r="S40" s="34">
        <v>4.4779999999999998</v>
      </c>
      <c r="T40" s="34">
        <v>4.5869999999999997</v>
      </c>
      <c r="U40" s="34">
        <v>4.6070000000000002</v>
      </c>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f>((P42)/10)*50</f>
        <v>-4.865999999999997</v>
      </c>
      <c r="P42" s="67">
        <f>Q42-$K$18</f>
        <v>-0.9731999999999994</v>
      </c>
      <c r="Q42" s="48">
        <f>AVERAGE(R42:V42)</f>
        <v>4.5658000000000003</v>
      </c>
      <c r="R42" s="49">
        <v>4.6070000000000002</v>
      </c>
      <c r="S42" s="49">
        <v>4.577</v>
      </c>
      <c r="T42" s="49">
        <v>4.5570000000000004</v>
      </c>
      <c r="U42" s="49">
        <v>4.5510000000000002</v>
      </c>
      <c r="V42" s="99">
        <v>4.5369999999999999</v>
      </c>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f>((P44)/10)*50</f>
        <v>-5.3074999999999983</v>
      </c>
      <c r="P44" s="32">
        <f>Q44-$K$18</f>
        <v>-1.0614999999999997</v>
      </c>
      <c r="Q44" s="33">
        <f>AVERAGE(R44:V44)</f>
        <v>4.4775</v>
      </c>
      <c r="R44" s="34">
        <v>4.5229999999999997</v>
      </c>
      <c r="S44" s="34">
        <v>4.4829999999999997</v>
      </c>
      <c r="T44" s="34">
        <v>4.4569999999999999</v>
      </c>
      <c r="U44" s="34">
        <v>4.4470000000000001</v>
      </c>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f>((P46)/10)*50</f>
        <v>-5.7674999999999965</v>
      </c>
      <c r="P46" s="47">
        <f>Q46-$K$18</f>
        <v>-1.1534999999999993</v>
      </c>
      <c r="Q46" s="49">
        <f>AVERAGE(R46:V46)</f>
        <v>4.3855000000000004</v>
      </c>
      <c r="R46" s="49">
        <v>4.4320000000000004</v>
      </c>
      <c r="S46" s="49">
        <v>4.4180000000000001</v>
      </c>
      <c r="T46" s="49">
        <v>4.3620000000000001</v>
      </c>
      <c r="U46" s="49">
        <v>4.33</v>
      </c>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f>((P48)/10)*50</f>
        <v>-6.1660000000000004</v>
      </c>
      <c r="P48" s="32">
        <f>Q48-$K$18</f>
        <v>-1.2332000000000001</v>
      </c>
      <c r="Q48" s="34">
        <f>AVERAGE(R48:V48)</f>
        <v>4.3057999999999996</v>
      </c>
      <c r="R48" s="34">
        <v>4.3339999999999996</v>
      </c>
      <c r="S48" s="34">
        <v>4.3220000000000001</v>
      </c>
      <c r="T48" s="34">
        <v>4.2960000000000003</v>
      </c>
      <c r="U48" s="34">
        <v>4.2880000000000003</v>
      </c>
      <c r="V48" s="99">
        <v>4.2889999999999997</v>
      </c>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f>((P50)/10)*50</f>
        <v>-6.0599999999999987</v>
      </c>
      <c r="P50" s="47">
        <f>Q50-$K$18</f>
        <v>-1.2119999999999997</v>
      </c>
      <c r="Q50" s="49">
        <f>AVERAGE(R50:V50)</f>
        <v>4.327</v>
      </c>
      <c r="R50" s="49">
        <v>4.3239999999999998</v>
      </c>
      <c r="S50" s="49">
        <v>4.3499999999999996</v>
      </c>
      <c r="T50" s="49">
        <v>4.32</v>
      </c>
      <c r="U50" s="49">
        <v>4.3140000000000001</v>
      </c>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f>((P52)/10)*50</f>
        <v>-6.1899999999999977</v>
      </c>
      <c r="P52" s="32">
        <f>Q52-$K$18</f>
        <v>-1.2379999999999995</v>
      </c>
      <c r="Q52" s="34">
        <f>AVERAGE(R52:V52)</f>
        <v>4.3010000000000002</v>
      </c>
      <c r="R52" s="34">
        <v>4.2960000000000003</v>
      </c>
      <c r="S52" s="34">
        <v>4.2869999999999999</v>
      </c>
      <c r="T52" s="34">
        <v>4.3</v>
      </c>
      <c r="U52" s="34">
        <v>4.3209999999999997</v>
      </c>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fuk6UFxpx110g9oMKnO8tO4bx9XMnvEc8RS6CjYlLsWoe4ToOfwgy8WaZ5UKSesJjGhLHjK+jQA+dadGrFi7Ig==" saltValue="W3XhDhXXKjrf9dkV96/9rw=="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DE4E624F-F94E-43DC-A394-B45CB4896B23}">
      <formula1>$O$16:$O$62</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C07C90F8-E783-4A48-85B5-F96EF0B1B48F}">
      <formula1>$P$16:$P$62</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C3ED4A73-3270-46DE-975C-A375F29AA7BA}">
      <formula1>"2016, 2017, 2018"</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4B525940-4E1C-4119-B76F-9770BE473632}">
      <formula1>$N$32:$N$54</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702D4C5E-416C-43DF-AEBD-8C724E7CF9D6}">
      <formula1>$P$31:$P$44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3E42B248-00DF-4CD7-9DF4-B37699912022}">
      <formula1>$N$32:$N$45</formula1>
    </dataValidation>
    <dataValidation type="list" allowBlank="1" showInputMessage="1" showErrorMessage="1" sqref="K14" xr:uid="{5D1441E1-F7E7-4E23-A8B7-AF5486C0D538}">
      <formula1>"2020, 2021, 2022, 2023, 2024"</formula1>
    </dataValidation>
  </dataValidations>
  <hyperlinks>
    <hyperlink ref="M13" r:id="rId1" xr:uid="{30370EEF-8464-485F-B0A5-0A0A3707EBF1}"/>
    <hyperlink ref="J26" r:id="rId2" display="https://www.eia.gov/petroleum/gasdiesel/" xr:uid="{99BC1FB9-C5FC-471D-A7BE-AEEBA1F42844}"/>
  </hyperlinks>
  <printOptions horizontalCentered="1"/>
  <pageMargins left="0.25" right="0.25" top="0.75" bottom="0.75" header="0.3" footer="0.3"/>
  <pageSetup scale="60" orientation="portrait" r:id="rId3"/>
  <rowBreaks count="1" manualBreakCount="1">
    <brk id="63" min="1"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79A1C-0B1F-4FD2-A7E1-C1C564BF2709}">
  <dimension ref="B1:V108"/>
  <sheetViews>
    <sheetView showGridLines="0" showRowColHeaders="0" zoomScale="60" zoomScaleNormal="60" workbookViewId="0">
      <selection activeCell="H34" sqref="H34"/>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58.5703125" style="5" bestFit="1" customWidth="1"/>
    <col min="9" max="9" width="6.5703125" style="59" hidden="1" customWidth="1"/>
    <col min="10" max="10" width="48.42578125" style="4" hidden="1" customWidth="1"/>
    <col min="11" max="11" width="14.42578125" style="4" hidden="1" customWidth="1"/>
    <col min="12" max="12" width="6.42578125" style="4" hidden="1" customWidth="1"/>
    <col min="13" max="13" width="6.42578125" style="5" hidden="1" customWidth="1"/>
    <col min="14" max="14" width="13.5703125" style="5" hidden="1" customWidth="1"/>
    <col min="15" max="16" width="31" style="6" hidden="1" customWidth="1"/>
    <col min="17" max="17" width="38.42578125" style="5" hidden="1" customWidth="1"/>
    <col min="18"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K6</f>
        <v>October</v>
      </c>
      <c r="G1" s="1">
        <f>K5</f>
        <v>2022</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thickBot="1" x14ac:dyDescent="0.25">
      <c r="B3" s="9" t="s">
        <v>1</v>
      </c>
      <c r="C3" s="243" t="s">
        <v>2</v>
      </c>
      <c r="D3" s="243"/>
      <c r="E3" s="243"/>
      <c r="F3" s="10" t="s">
        <v>3</v>
      </c>
      <c r="G3" s="79" t="s">
        <v>46</v>
      </c>
      <c r="H3" s="80" t="s">
        <v>44</v>
      </c>
      <c r="I3" s="8"/>
    </row>
    <row r="4" spans="2:22" ht="209.25" customHeight="1" thickBot="1" x14ac:dyDescent="0.25">
      <c r="B4" s="77" t="s">
        <v>4</v>
      </c>
      <c r="C4" s="311" t="s">
        <v>45</v>
      </c>
      <c r="D4" s="312"/>
      <c r="E4" s="313"/>
      <c r="F4" s="78" t="s">
        <v>52</v>
      </c>
      <c r="G4" s="97" t="s">
        <v>54</v>
      </c>
      <c r="H4" s="98" t="s">
        <v>48</v>
      </c>
      <c r="I4" s="11"/>
      <c r="J4" s="314" t="s">
        <v>5</v>
      </c>
      <c r="K4" s="315"/>
      <c r="L4" s="5"/>
      <c r="M4" s="316" t="s">
        <v>6</v>
      </c>
      <c r="N4" s="317"/>
      <c r="O4" s="12" t="s">
        <v>7</v>
      </c>
      <c r="P4" s="12" t="s">
        <v>42</v>
      </c>
      <c r="Q4" s="13" t="s">
        <v>8</v>
      </c>
      <c r="R4" s="308" t="s">
        <v>9</v>
      </c>
      <c r="S4" s="309"/>
      <c r="T4" s="309"/>
      <c r="U4" s="309"/>
      <c r="V4" s="310"/>
    </row>
    <row r="5" spans="2:22" ht="36.75" thickBot="1" x14ac:dyDescent="0.25">
      <c r="B5" s="8"/>
      <c r="C5" s="8"/>
      <c r="D5" s="8"/>
      <c r="E5" s="8"/>
      <c r="F5" s="8"/>
      <c r="G5" s="8"/>
      <c r="H5" s="8"/>
      <c r="I5" s="8"/>
      <c r="J5" s="14" t="s">
        <v>10</v>
      </c>
      <c r="K5" s="15">
        <v>2022</v>
      </c>
      <c r="L5" s="5"/>
      <c r="M5" s="16" t="s">
        <v>11</v>
      </c>
      <c r="N5" s="16" t="s">
        <v>12</v>
      </c>
      <c r="O5" s="16" t="s">
        <v>13</v>
      </c>
      <c r="P5" s="16" t="s">
        <v>14</v>
      </c>
      <c r="Q5" s="17"/>
      <c r="R5" s="18" t="s">
        <v>15</v>
      </c>
      <c r="S5" s="18" t="s">
        <v>16</v>
      </c>
      <c r="T5" s="18" t="s">
        <v>17</v>
      </c>
      <c r="U5" s="18" t="s">
        <v>18</v>
      </c>
      <c r="V5" s="18" t="s">
        <v>19</v>
      </c>
    </row>
    <row r="6" spans="2:22" ht="20.25" x14ac:dyDescent="0.2">
      <c r="B6" s="264" t="s">
        <v>20</v>
      </c>
      <c r="C6" s="264"/>
      <c r="D6" s="264"/>
      <c r="E6" s="264"/>
      <c r="F6" s="265" t="str">
        <f>CONCATENATE(F1,", ",G1)</f>
        <v>October, 2022</v>
      </c>
      <c r="G6" s="265"/>
      <c r="H6" s="8"/>
      <c r="I6" s="8"/>
      <c r="J6" s="14" t="s">
        <v>21</v>
      </c>
      <c r="K6" s="106" t="s">
        <v>24</v>
      </c>
      <c r="L6" s="5"/>
      <c r="M6" s="267">
        <v>2022</v>
      </c>
      <c r="N6" s="19"/>
      <c r="O6" s="20"/>
      <c r="P6" s="20"/>
      <c r="Q6" s="21"/>
      <c r="R6" s="22">
        <v>44809</v>
      </c>
      <c r="S6" s="22">
        <v>44816</v>
      </c>
      <c r="T6" s="22">
        <v>44823</v>
      </c>
      <c r="U6" s="22">
        <v>44830</v>
      </c>
      <c r="V6" s="23" t="s">
        <v>47</v>
      </c>
    </row>
    <row r="7" spans="2:22" ht="18.75" thickBot="1" x14ac:dyDescent="0.25">
      <c r="B7" s="266" t="s">
        <v>23</v>
      </c>
      <c r="C7" s="266"/>
      <c r="D7" s="266"/>
      <c r="E7" s="266"/>
      <c r="F7" s="266"/>
      <c r="G7" s="266"/>
      <c r="H7" s="266"/>
      <c r="I7" s="101"/>
      <c r="J7" s="24"/>
      <c r="K7" s="25"/>
      <c r="L7" s="5"/>
      <c r="M7" s="268"/>
      <c r="N7" s="31" t="s">
        <v>24</v>
      </c>
      <c r="O7" s="32">
        <f>((P7)/10)*50</f>
        <v>-2.4124999999999996</v>
      </c>
      <c r="P7" s="32">
        <f>Q7-$K$9</f>
        <v>-0.48249999999999993</v>
      </c>
      <c r="Q7" s="34">
        <f>AVERAGE(R7:V7)</f>
        <v>5.0564999999999998</v>
      </c>
      <c r="R7" s="34">
        <v>5.1609999999999996</v>
      </c>
      <c r="S7" s="34">
        <v>5.0869999999999997</v>
      </c>
      <c r="T7" s="34">
        <v>5.0110000000000001</v>
      </c>
      <c r="U7" s="34">
        <v>4.9669999999999996</v>
      </c>
      <c r="V7" s="35"/>
    </row>
    <row r="8" spans="2:22" ht="18.75" thickBot="1" x14ac:dyDescent="0.25">
      <c r="B8" s="270"/>
      <c r="C8" s="270"/>
      <c r="D8" s="270"/>
      <c r="E8" s="270"/>
      <c r="F8" s="270"/>
      <c r="G8" s="270"/>
      <c r="H8" s="270"/>
      <c r="I8" s="101"/>
      <c r="J8" s="272" t="s">
        <v>25</v>
      </c>
      <c r="K8" s="273"/>
      <c r="L8" s="5"/>
      <c r="M8" s="268"/>
      <c r="N8" s="81"/>
      <c r="O8" s="82"/>
      <c r="P8" s="65"/>
      <c r="Q8" s="83"/>
      <c r="R8" s="84">
        <v>44837</v>
      </c>
      <c r="S8" s="84">
        <v>44844</v>
      </c>
      <c r="T8" s="84">
        <v>44851</v>
      </c>
      <c r="U8" s="84">
        <v>44858</v>
      </c>
      <c r="V8" s="85">
        <v>44865</v>
      </c>
    </row>
    <row r="9" spans="2:22" ht="18.75" thickBot="1" x14ac:dyDescent="0.25">
      <c r="B9" s="307"/>
      <c r="C9" s="307"/>
      <c r="D9" s="307"/>
      <c r="E9" s="307"/>
      <c r="F9" s="307"/>
      <c r="G9" s="307"/>
      <c r="H9" s="307"/>
      <c r="I9" s="26"/>
      <c r="J9" s="103" t="s">
        <v>51</v>
      </c>
      <c r="K9" s="27">
        <v>5.5389999999999997</v>
      </c>
      <c r="L9" s="5"/>
      <c r="M9" s="268"/>
      <c r="N9" s="86" t="s">
        <v>26</v>
      </c>
      <c r="O9" s="67" t="e">
        <f>((P9)/10)*50</f>
        <v>#DIV/0!</v>
      </c>
      <c r="P9" s="67" t="e">
        <f>Q9-$K$9</f>
        <v>#DIV/0!</v>
      </c>
      <c r="Q9" s="87" t="e">
        <f>AVERAGE(R9:V9)</f>
        <v>#DIV/0!</v>
      </c>
      <c r="R9" s="87"/>
      <c r="S9" s="87"/>
      <c r="T9" s="87"/>
      <c r="U9" s="87"/>
      <c r="V9" s="99"/>
    </row>
    <row r="10" spans="2:22" ht="18.75" thickBot="1" x14ac:dyDescent="0.25">
      <c r="B10" s="101"/>
      <c r="C10" s="101"/>
      <c r="D10" s="101"/>
      <c r="E10" s="101"/>
      <c r="F10" s="101"/>
      <c r="G10" s="101"/>
      <c r="H10" s="101"/>
      <c r="I10" s="101"/>
      <c r="J10" s="28"/>
      <c r="K10" s="29"/>
      <c r="L10" s="5"/>
      <c r="M10" s="268"/>
      <c r="N10" s="19"/>
      <c r="O10" s="20"/>
      <c r="P10" s="30"/>
      <c r="Q10" s="21"/>
      <c r="R10" s="22">
        <v>44872</v>
      </c>
      <c r="S10" s="22">
        <v>44879</v>
      </c>
      <c r="T10" s="22">
        <v>44886</v>
      </c>
      <c r="U10" s="22">
        <v>44893</v>
      </c>
      <c r="V10" s="23" t="s">
        <v>47</v>
      </c>
    </row>
    <row r="11" spans="2:22" ht="54.75" thickBot="1" x14ac:dyDescent="0.25">
      <c r="B11" s="271" t="s">
        <v>27</v>
      </c>
      <c r="C11" s="271"/>
      <c r="D11" s="271"/>
      <c r="E11" s="271"/>
      <c r="F11" s="271"/>
      <c r="G11" s="271"/>
      <c r="H11" s="271"/>
      <c r="I11" s="101"/>
      <c r="J11" s="102" t="s">
        <v>28</v>
      </c>
      <c r="K11" s="107">
        <v>-2.4124999999999996</v>
      </c>
      <c r="L11" s="5"/>
      <c r="M11" s="269"/>
      <c r="N11" s="31" t="s">
        <v>29</v>
      </c>
      <c r="O11" s="32" t="e">
        <f>((P11)/10)*50</f>
        <v>#DIV/0!</v>
      </c>
      <c r="P11" s="32" t="e">
        <f>Q11-$K$9</f>
        <v>#DIV/0!</v>
      </c>
      <c r="Q11" s="33" t="e">
        <f>AVERAGE(R11:V11)</f>
        <v>#DIV/0!</v>
      </c>
      <c r="R11" s="34"/>
      <c r="S11" s="34"/>
      <c r="T11" s="34"/>
      <c r="U11" s="34"/>
      <c r="V11" s="35"/>
    </row>
    <row r="12" spans="2:22" ht="20.25" customHeight="1" x14ac:dyDescent="0.2">
      <c r="B12" s="274" t="s">
        <v>30</v>
      </c>
      <c r="C12" s="274"/>
      <c r="D12" s="36" t="str">
        <f>CONCATENATE(F1," ",G1," is")</f>
        <v>October 2022 is</v>
      </c>
      <c r="E12" s="37">
        <f>K11</f>
        <v>-2.4124999999999996</v>
      </c>
      <c r="F12" s="277" t="s">
        <v>31</v>
      </c>
      <c r="G12" s="277"/>
      <c r="H12" s="277"/>
      <c r="I12" s="38"/>
      <c r="J12" s="39"/>
      <c r="K12" s="40"/>
      <c r="L12" s="5"/>
      <c r="M12" s="267">
        <v>2023</v>
      </c>
      <c r="N12" s="81"/>
      <c r="O12" s="82"/>
      <c r="P12" s="65"/>
      <c r="Q12" s="88"/>
      <c r="R12" s="84">
        <v>44900</v>
      </c>
      <c r="S12" s="84">
        <v>44907</v>
      </c>
      <c r="T12" s="84">
        <v>44914</v>
      </c>
      <c r="U12" s="84">
        <v>44921</v>
      </c>
      <c r="V12" s="85" t="s">
        <v>47</v>
      </c>
    </row>
    <row r="13" spans="2:22" ht="18.75" thickBot="1" x14ac:dyDescent="0.25">
      <c r="B13" s="270"/>
      <c r="C13" s="270"/>
      <c r="D13" s="270"/>
      <c r="E13" s="270"/>
      <c r="F13" s="270"/>
      <c r="G13" s="270"/>
      <c r="H13" s="270"/>
      <c r="I13" s="101"/>
      <c r="J13" s="28"/>
      <c r="K13" s="29"/>
      <c r="L13" s="5"/>
      <c r="M13" s="268"/>
      <c r="N13" s="86" t="s">
        <v>32</v>
      </c>
      <c r="O13" s="67" t="e">
        <f>((P13)/10)*50</f>
        <v>#DIV/0!</v>
      </c>
      <c r="P13" s="67" t="e">
        <f>Q13-$K$9</f>
        <v>#DIV/0!</v>
      </c>
      <c r="Q13" s="89" t="e">
        <f>AVERAGE(R13:V13)</f>
        <v>#DIV/0!</v>
      </c>
      <c r="R13" s="87"/>
      <c r="S13" s="87"/>
      <c r="T13" s="87"/>
      <c r="U13" s="87"/>
      <c r="V13" s="73"/>
    </row>
    <row r="14" spans="2:22" ht="54.75" thickBot="1" x14ac:dyDescent="0.25">
      <c r="B14" s="271" t="s">
        <v>53</v>
      </c>
      <c r="C14" s="271"/>
      <c r="D14" s="271"/>
      <c r="E14" s="271"/>
      <c r="F14" s="271"/>
      <c r="G14" s="271"/>
      <c r="H14" s="271"/>
      <c r="I14" s="101"/>
      <c r="J14" s="102" t="s">
        <v>43</v>
      </c>
      <c r="K14" s="107">
        <v>-0.48249999999999993</v>
      </c>
      <c r="L14" s="5"/>
      <c r="M14" s="268"/>
      <c r="N14" s="19"/>
      <c r="O14" s="20"/>
      <c r="P14" s="20"/>
      <c r="Q14" s="21"/>
      <c r="R14" s="22">
        <v>44928</v>
      </c>
      <c r="S14" s="22">
        <v>44935</v>
      </c>
      <c r="T14" s="22">
        <v>44942</v>
      </c>
      <c r="U14" s="22">
        <v>44949</v>
      </c>
      <c r="V14" s="23">
        <v>44956</v>
      </c>
    </row>
    <row r="15" spans="2:22" ht="21" thickBot="1" x14ac:dyDescent="0.25">
      <c r="B15" s="274" t="s">
        <v>30</v>
      </c>
      <c r="C15" s="274"/>
      <c r="D15" s="36" t="str">
        <f>CONCATENATE(F1," ",G1," is")</f>
        <v>October 2022 is</v>
      </c>
      <c r="E15" s="37">
        <f>K14</f>
        <v>-0.48249999999999993</v>
      </c>
      <c r="F15" s="277" t="s">
        <v>33</v>
      </c>
      <c r="G15" s="277"/>
      <c r="H15" s="277"/>
      <c r="I15" s="38"/>
      <c r="J15" s="26"/>
      <c r="K15" s="26"/>
      <c r="L15" s="5"/>
      <c r="M15" s="268"/>
      <c r="N15" s="31" t="s">
        <v>34</v>
      </c>
      <c r="O15" s="32" t="e">
        <f>((P15)/10)*50</f>
        <v>#DIV/0!</v>
      </c>
      <c r="P15" s="32" t="e">
        <f>Q15-$K$9</f>
        <v>#DIV/0!</v>
      </c>
      <c r="Q15" s="34" t="e">
        <f>AVERAGE(R15:V15)</f>
        <v>#DIV/0!</v>
      </c>
      <c r="R15" s="34"/>
      <c r="S15" s="34"/>
      <c r="T15" s="34"/>
      <c r="U15" s="34"/>
      <c r="V15" s="99"/>
    </row>
    <row r="16" spans="2:22" ht="20.25" x14ac:dyDescent="0.2">
      <c r="B16" s="51"/>
      <c r="C16" s="51"/>
      <c r="D16" s="52"/>
      <c r="E16" s="53"/>
      <c r="F16" s="54"/>
      <c r="G16" s="54"/>
      <c r="H16" s="54"/>
      <c r="I16" s="38"/>
      <c r="J16" s="26" t="s">
        <v>55</v>
      </c>
      <c r="K16" s="26"/>
      <c r="L16" s="5"/>
      <c r="M16" s="268"/>
      <c r="N16" s="90"/>
      <c r="O16" s="91"/>
      <c r="P16" s="92"/>
      <c r="Q16" s="93"/>
      <c r="R16" s="94">
        <v>44963</v>
      </c>
      <c r="S16" s="94">
        <v>44970</v>
      </c>
      <c r="T16" s="94">
        <v>44977</v>
      </c>
      <c r="U16" s="94">
        <v>44984</v>
      </c>
      <c r="V16" s="85" t="s">
        <v>47</v>
      </c>
    </row>
    <row r="17" spans="2:22" ht="24" customHeight="1" thickBot="1" x14ac:dyDescent="0.25">
      <c r="C17" s="278" t="s">
        <v>49</v>
      </c>
      <c r="D17" s="278"/>
      <c r="E17" s="278"/>
      <c r="F17" s="278"/>
      <c r="G17" s="278"/>
      <c r="H17" s="105">
        <v>5.5389999999999997</v>
      </c>
      <c r="I17" s="55"/>
      <c r="J17" s="108" t="s">
        <v>56</v>
      </c>
      <c r="K17" s="26"/>
      <c r="L17" s="5"/>
      <c r="M17" s="268"/>
      <c r="N17" s="86" t="s">
        <v>35</v>
      </c>
      <c r="O17" s="67" t="e">
        <f>((P17)/10)*50</f>
        <v>#DIV/0!</v>
      </c>
      <c r="P17" s="67" t="e">
        <f>Q17-$K$9</f>
        <v>#DIV/0!</v>
      </c>
      <c r="Q17" s="87" t="e">
        <f>AVERAGE(R17:V17)</f>
        <v>#DIV/0!</v>
      </c>
      <c r="R17" s="87"/>
      <c r="S17" s="87"/>
      <c r="T17" s="87"/>
      <c r="U17" s="87"/>
      <c r="V17" s="73"/>
    </row>
    <row r="18" spans="2:22" ht="24" customHeight="1" x14ac:dyDescent="0.2">
      <c r="C18" s="279" t="s">
        <v>50</v>
      </c>
      <c r="D18" s="279"/>
      <c r="E18" s="279"/>
      <c r="F18" s="279"/>
      <c r="G18" s="279"/>
      <c r="H18" s="56"/>
      <c r="I18" s="55"/>
      <c r="J18" s="26" t="s">
        <v>57</v>
      </c>
      <c r="K18" s="26"/>
      <c r="L18" s="5"/>
      <c r="M18" s="268"/>
      <c r="N18" s="19"/>
      <c r="O18" s="20"/>
      <c r="P18" s="30"/>
      <c r="Q18" s="21"/>
      <c r="R18" s="22">
        <v>44991</v>
      </c>
      <c r="S18" s="22">
        <v>44998</v>
      </c>
      <c r="T18" s="22">
        <v>45005</v>
      </c>
      <c r="U18" s="22">
        <v>45012</v>
      </c>
      <c r="V18" s="23" t="s">
        <v>47</v>
      </c>
    </row>
    <row r="19" spans="2:22" ht="24" customHeight="1" thickBot="1" x14ac:dyDescent="0.25">
      <c r="C19" s="100"/>
      <c r="D19" s="72"/>
      <c r="E19" s="100"/>
      <c r="F19" s="100"/>
      <c r="G19" s="100"/>
      <c r="H19" s="56"/>
      <c r="I19" s="55"/>
      <c r="J19" s="26"/>
      <c r="K19" s="26"/>
      <c r="L19" s="5"/>
      <c r="M19" s="268"/>
      <c r="N19" s="31" t="s">
        <v>36</v>
      </c>
      <c r="O19" s="32" t="e">
        <f>((P19)/10)*50</f>
        <v>#DIV/0!</v>
      </c>
      <c r="P19" s="32" t="e">
        <f>Q19-$K$9</f>
        <v>#DIV/0!</v>
      </c>
      <c r="Q19" s="33" t="e">
        <f>AVERAGE(R19:V19)</f>
        <v>#DIV/0!</v>
      </c>
      <c r="R19" s="34"/>
      <c r="S19" s="34"/>
      <c r="T19" s="34"/>
      <c r="U19" s="34"/>
      <c r="V19" s="35"/>
    </row>
    <row r="20" spans="2:22" ht="18" x14ac:dyDescent="0.2">
      <c r="B20" s="280" t="s">
        <v>37</v>
      </c>
      <c r="C20" s="280"/>
      <c r="D20" s="280"/>
      <c r="E20" s="280"/>
      <c r="F20" s="280"/>
      <c r="G20" s="280"/>
      <c r="H20" s="280"/>
      <c r="I20" s="57"/>
      <c r="J20" s="26"/>
      <c r="K20" s="26"/>
      <c r="L20" s="5"/>
      <c r="M20" s="268"/>
      <c r="N20" s="81"/>
      <c r="O20" s="82"/>
      <c r="P20" s="65"/>
      <c r="Q20" s="88"/>
      <c r="R20" s="84">
        <v>45019</v>
      </c>
      <c r="S20" s="84">
        <v>45026</v>
      </c>
      <c r="T20" s="84">
        <v>45033</v>
      </c>
      <c r="U20" s="84">
        <v>45040</v>
      </c>
      <c r="V20" s="85" t="s">
        <v>47</v>
      </c>
    </row>
    <row r="21" spans="2:22" ht="18.75" thickBot="1" x14ac:dyDescent="0.25">
      <c r="B21" s="58"/>
      <c r="C21" s="57"/>
      <c r="D21" s="57"/>
      <c r="E21" s="57"/>
      <c r="F21" s="57"/>
      <c r="G21" s="57"/>
      <c r="H21" s="57"/>
      <c r="I21" s="57"/>
      <c r="K21" s="5"/>
      <c r="L21" s="5"/>
      <c r="M21" s="268"/>
      <c r="N21" s="86" t="s">
        <v>38</v>
      </c>
      <c r="O21" s="67" t="e">
        <f>((P21)/10)*50</f>
        <v>#DIV/0!</v>
      </c>
      <c r="P21" s="67" t="e">
        <f>Q21-$K$9</f>
        <v>#DIV/0!</v>
      </c>
      <c r="Q21" s="89" t="e">
        <f>AVERAGE(R21:V21)</f>
        <v>#DIV/0!</v>
      </c>
      <c r="R21" s="87"/>
      <c r="S21" s="87"/>
      <c r="T21" s="87"/>
      <c r="U21" s="87"/>
      <c r="V21" s="73"/>
    </row>
    <row r="22" spans="2:22" ht="18" x14ac:dyDescent="0.2">
      <c r="B22" s="58"/>
      <c r="C22" s="57"/>
      <c r="D22" s="57"/>
      <c r="E22" s="57"/>
      <c r="F22" s="57"/>
      <c r="G22" s="57"/>
      <c r="H22" s="57"/>
      <c r="I22" s="57"/>
      <c r="J22" s="5"/>
      <c r="K22" s="5"/>
      <c r="L22" s="5"/>
      <c r="M22" s="268"/>
      <c r="N22" s="19"/>
      <c r="O22" s="20"/>
      <c r="P22" s="20"/>
      <c r="Q22" s="21"/>
      <c r="R22" s="22">
        <v>45047</v>
      </c>
      <c r="S22" s="22">
        <v>45054</v>
      </c>
      <c r="T22" s="22">
        <v>45061</v>
      </c>
      <c r="U22" s="22">
        <v>45068</v>
      </c>
      <c r="V22" s="23">
        <v>45075</v>
      </c>
    </row>
    <row r="23" spans="2:22" ht="18.75" thickBot="1" x14ac:dyDescent="0.25">
      <c r="B23" s="58"/>
      <c r="C23" s="57"/>
      <c r="D23" s="57"/>
      <c r="E23" s="57"/>
      <c r="F23" s="57"/>
      <c r="G23" s="57"/>
      <c r="H23" s="57"/>
      <c r="J23" s="5"/>
      <c r="K23" s="5"/>
      <c r="L23" s="5"/>
      <c r="M23" s="268"/>
      <c r="N23" s="31" t="s">
        <v>39</v>
      </c>
      <c r="O23" s="32" t="e">
        <f>((P23)/10)*50</f>
        <v>#DIV/0!</v>
      </c>
      <c r="P23" s="32" t="e">
        <f>Q23-$K$9</f>
        <v>#DIV/0!</v>
      </c>
      <c r="Q23" s="34" t="e">
        <f>AVERAGE(R23:V23)</f>
        <v>#DIV/0!</v>
      </c>
      <c r="R23" s="34"/>
      <c r="S23" s="34"/>
      <c r="T23" s="34"/>
      <c r="U23" s="34"/>
      <c r="V23" s="99"/>
    </row>
    <row r="24" spans="2:22" ht="18" x14ac:dyDescent="0.2">
      <c r="J24" s="5"/>
      <c r="K24" s="5"/>
      <c r="L24" s="5"/>
      <c r="M24" s="268"/>
      <c r="N24" s="41"/>
      <c r="O24" s="20"/>
      <c r="P24" s="42"/>
      <c r="Q24" s="60"/>
      <c r="R24" s="44">
        <v>45082</v>
      </c>
      <c r="S24" s="44">
        <v>45089</v>
      </c>
      <c r="T24" s="44">
        <v>45096</v>
      </c>
      <c r="U24" s="44">
        <v>45103</v>
      </c>
      <c r="V24" s="45" t="s">
        <v>47</v>
      </c>
    </row>
    <row r="25" spans="2:22" ht="18.75" thickBot="1" x14ac:dyDescent="0.25">
      <c r="I25" s="5"/>
      <c r="J25" s="5"/>
      <c r="K25" s="5"/>
      <c r="L25" s="5"/>
      <c r="M25" s="268"/>
      <c r="N25" s="46" t="s">
        <v>40</v>
      </c>
      <c r="O25" s="32" t="e">
        <f>((P25)/10)*50</f>
        <v>#DIV/0!</v>
      </c>
      <c r="P25" s="47" t="e">
        <f>Q25-$K$9</f>
        <v>#DIV/0!</v>
      </c>
      <c r="Q25" s="49" t="e">
        <f>AVERAGE(R25:V25)</f>
        <v>#DIV/0!</v>
      </c>
      <c r="R25" s="49"/>
      <c r="S25" s="49"/>
      <c r="T25" s="49"/>
      <c r="U25" s="49"/>
      <c r="V25" s="50"/>
    </row>
    <row r="26" spans="2:22" ht="18" x14ac:dyDescent="0.2">
      <c r="I26" s="5"/>
      <c r="J26" s="5"/>
      <c r="K26" s="5"/>
      <c r="L26" s="5"/>
      <c r="M26" s="268"/>
      <c r="N26" s="19"/>
      <c r="O26" s="20"/>
      <c r="P26" s="30"/>
      <c r="Q26" s="21"/>
      <c r="R26" s="22">
        <v>45110</v>
      </c>
      <c r="S26" s="22">
        <v>45117</v>
      </c>
      <c r="T26" s="22">
        <v>45124</v>
      </c>
      <c r="U26" s="22">
        <v>45131</v>
      </c>
      <c r="V26" s="23">
        <v>45138</v>
      </c>
    </row>
    <row r="27" spans="2:22" ht="18.75" thickBot="1" x14ac:dyDescent="0.25">
      <c r="I27" s="5"/>
      <c r="J27" s="5"/>
      <c r="K27" s="5"/>
      <c r="L27" s="5"/>
      <c r="M27" s="268"/>
      <c r="N27" s="31" t="s">
        <v>41</v>
      </c>
      <c r="O27" s="32" t="e">
        <f>((P27)/10)*50</f>
        <v>#DIV/0!</v>
      </c>
      <c r="P27" s="32" t="e">
        <f>Q27-$K$9</f>
        <v>#DIV/0!</v>
      </c>
      <c r="Q27" s="33" t="e">
        <f>AVERAGE(R27:V27)</f>
        <v>#DIV/0!</v>
      </c>
      <c r="R27" s="34"/>
      <c r="S27" s="34"/>
      <c r="T27" s="34"/>
      <c r="U27" s="34"/>
      <c r="V27" s="99"/>
    </row>
    <row r="28" spans="2:22" ht="18" x14ac:dyDescent="0.2">
      <c r="I28" s="5"/>
      <c r="J28" s="5"/>
      <c r="K28" s="5"/>
      <c r="L28" s="5"/>
      <c r="M28" s="268"/>
      <c r="N28" s="41"/>
      <c r="O28" s="20"/>
      <c r="P28" s="42"/>
      <c r="Q28" s="43"/>
      <c r="R28" s="44">
        <v>45145</v>
      </c>
      <c r="S28" s="44">
        <v>45152</v>
      </c>
      <c r="T28" s="44">
        <v>45159</v>
      </c>
      <c r="U28" s="44">
        <v>45166</v>
      </c>
      <c r="V28" s="45" t="s">
        <v>47</v>
      </c>
    </row>
    <row r="29" spans="2:22" ht="18.75" thickBot="1" x14ac:dyDescent="0.25">
      <c r="I29" s="5"/>
      <c r="J29" s="5"/>
      <c r="K29" s="5"/>
      <c r="L29" s="5"/>
      <c r="M29" s="268"/>
      <c r="N29" s="46" t="s">
        <v>22</v>
      </c>
      <c r="O29" s="32" t="e">
        <f>((P29)/10)*50</f>
        <v>#DIV/0!</v>
      </c>
      <c r="P29" s="47" t="e">
        <f>Q29-$K$9</f>
        <v>#DIV/0!</v>
      </c>
      <c r="Q29" s="48" t="e">
        <f>AVERAGE(R29:V29)</f>
        <v>#DIV/0!</v>
      </c>
      <c r="R29" s="49"/>
      <c r="S29" s="49"/>
      <c r="T29" s="49"/>
      <c r="U29" s="49"/>
      <c r="V29" s="50"/>
    </row>
    <row r="30" spans="2:22" ht="18" x14ac:dyDescent="0.2">
      <c r="I30" s="5"/>
      <c r="J30" s="5"/>
      <c r="K30" s="5"/>
      <c r="L30" s="5"/>
      <c r="M30" s="268"/>
      <c r="N30" s="61"/>
      <c r="O30" s="20"/>
      <c r="P30" s="30"/>
      <c r="Q30" s="62"/>
      <c r="R30" s="22">
        <v>45173</v>
      </c>
      <c r="S30" s="22">
        <v>45180</v>
      </c>
      <c r="T30" s="22">
        <v>45187</v>
      </c>
      <c r="U30" s="22">
        <v>45194</v>
      </c>
      <c r="V30" s="23" t="s">
        <v>47</v>
      </c>
    </row>
    <row r="31" spans="2:22" ht="18.75" thickBot="1" x14ac:dyDescent="0.25">
      <c r="I31" s="5"/>
      <c r="J31" s="5"/>
      <c r="K31" s="5"/>
      <c r="L31" s="5"/>
      <c r="M31" s="268"/>
      <c r="N31" s="63" t="s">
        <v>24</v>
      </c>
      <c r="O31" s="32" t="e">
        <f>((P31)/10)*50</f>
        <v>#DIV/0!</v>
      </c>
      <c r="P31" s="32" t="e">
        <f>Q31-$K$9</f>
        <v>#DIV/0!</v>
      </c>
      <c r="Q31" s="33" t="e">
        <f>AVERAGE(R31:V31)</f>
        <v>#DIV/0!</v>
      </c>
      <c r="R31" s="34"/>
      <c r="S31" s="34"/>
      <c r="T31" s="34"/>
      <c r="U31" s="34"/>
      <c r="V31" s="35"/>
    </row>
    <row r="32" spans="2:22" ht="18" x14ac:dyDescent="0.2">
      <c r="I32" s="5"/>
      <c r="J32" s="5"/>
      <c r="K32" s="5"/>
      <c r="L32" s="5"/>
      <c r="M32" s="268"/>
      <c r="N32" s="64"/>
      <c r="O32" s="20"/>
      <c r="P32" s="65"/>
      <c r="Q32" s="43"/>
      <c r="R32" s="44">
        <v>45201</v>
      </c>
      <c r="S32" s="44">
        <v>45208</v>
      </c>
      <c r="T32" s="44">
        <v>45215</v>
      </c>
      <c r="U32" s="44">
        <v>45222</v>
      </c>
      <c r="V32" s="45">
        <v>45229</v>
      </c>
    </row>
    <row r="33" spans="9:22" ht="18.75" thickBot="1" x14ac:dyDescent="0.25">
      <c r="I33" s="5"/>
      <c r="J33" s="5"/>
      <c r="K33" s="5"/>
      <c r="L33" s="5"/>
      <c r="M33" s="268"/>
      <c r="N33" s="66" t="s">
        <v>26</v>
      </c>
      <c r="O33" s="32" t="e">
        <f>((P33)/10)*50</f>
        <v>#DIV/0!</v>
      </c>
      <c r="P33" s="67" t="e">
        <f>Q33-$K$9</f>
        <v>#DIV/0!</v>
      </c>
      <c r="Q33" s="48" t="e">
        <f>AVERAGE(R33:V33)</f>
        <v>#DIV/0!</v>
      </c>
      <c r="R33" s="49"/>
      <c r="S33" s="49"/>
      <c r="T33" s="49"/>
      <c r="U33" s="49"/>
      <c r="V33" s="99"/>
    </row>
    <row r="34" spans="9:22" ht="18" x14ac:dyDescent="0.2">
      <c r="I34" s="5"/>
      <c r="J34" s="5"/>
      <c r="K34" s="5"/>
      <c r="L34" s="5"/>
      <c r="M34" s="268"/>
      <c r="N34" s="61"/>
      <c r="O34" s="20"/>
      <c r="P34" s="30"/>
      <c r="Q34" s="62"/>
      <c r="R34" s="22">
        <v>45236</v>
      </c>
      <c r="S34" s="22">
        <v>45243</v>
      </c>
      <c r="T34" s="22">
        <v>45250</v>
      </c>
      <c r="U34" s="22">
        <v>45257</v>
      </c>
      <c r="V34" s="23" t="s">
        <v>47</v>
      </c>
    </row>
    <row r="35" spans="9:22" ht="18.75" thickBot="1" x14ac:dyDescent="0.25">
      <c r="I35" s="5"/>
      <c r="J35" s="5"/>
      <c r="K35" s="5"/>
      <c r="L35" s="5"/>
      <c r="M35" s="269"/>
      <c r="N35" s="63" t="s">
        <v>29</v>
      </c>
      <c r="O35" s="32" t="e">
        <f>((P35)/10)*50</f>
        <v>#DIV/0!</v>
      </c>
      <c r="P35" s="32" t="e">
        <f>Q35-$K$9</f>
        <v>#DIV/0!</v>
      </c>
      <c r="Q35" s="33" t="e">
        <f>AVERAGE(R35:V35)</f>
        <v>#DIV/0!</v>
      </c>
      <c r="R35" s="34"/>
      <c r="S35" s="34"/>
      <c r="T35" s="34"/>
      <c r="U35" s="34"/>
      <c r="V35" s="35"/>
    </row>
    <row r="36" spans="9:22" ht="18" x14ac:dyDescent="0.25">
      <c r="I36" s="5"/>
      <c r="J36" s="5"/>
      <c r="K36" s="5"/>
      <c r="L36" s="5"/>
      <c r="M36" s="267">
        <v>2024</v>
      </c>
      <c r="N36" s="64"/>
      <c r="O36" s="20"/>
      <c r="P36" s="68"/>
      <c r="Q36" s="43"/>
      <c r="R36" s="44">
        <v>45264</v>
      </c>
      <c r="S36" s="44">
        <v>45271</v>
      </c>
      <c r="T36" s="44">
        <v>45278</v>
      </c>
      <c r="U36" s="44">
        <v>45285</v>
      </c>
      <c r="V36" s="45" t="s">
        <v>47</v>
      </c>
    </row>
    <row r="37" spans="9:22" ht="18.75" thickBot="1" x14ac:dyDescent="0.25">
      <c r="I37" s="5"/>
      <c r="J37" s="5"/>
      <c r="K37" s="5"/>
      <c r="L37" s="5"/>
      <c r="M37" s="268"/>
      <c r="N37" s="66" t="s">
        <v>32</v>
      </c>
      <c r="O37" s="32" t="e">
        <f>((P37)/10)*50</f>
        <v>#DIV/0!</v>
      </c>
      <c r="P37" s="47" t="e">
        <f>Q37-$K$9</f>
        <v>#DIV/0!</v>
      </c>
      <c r="Q37" s="49" t="e">
        <f>AVERAGE(R37:V37)</f>
        <v>#DIV/0!</v>
      </c>
      <c r="R37" s="49"/>
      <c r="S37" s="49"/>
      <c r="T37" s="49"/>
      <c r="U37" s="49"/>
      <c r="V37" s="73"/>
    </row>
    <row r="38" spans="9:22" ht="18" x14ac:dyDescent="0.2">
      <c r="I38" s="5"/>
      <c r="J38" s="5"/>
      <c r="K38" s="5"/>
      <c r="L38" s="5"/>
      <c r="M38" s="268"/>
      <c r="N38" s="61"/>
      <c r="O38" s="20"/>
      <c r="P38" s="30"/>
      <c r="Q38" s="21"/>
      <c r="R38" s="22">
        <v>45292</v>
      </c>
      <c r="S38" s="22">
        <v>45299</v>
      </c>
      <c r="T38" s="22">
        <v>45306</v>
      </c>
      <c r="U38" s="22">
        <v>45313</v>
      </c>
      <c r="V38" s="23">
        <v>45320</v>
      </c>
    </row>
    <row r="39" spans="9:22" ht="18.75" customHeight="1" thickBot="1" x14ac:dyDescent="0.25">
      <c r="I39" s="5"/>
      <c r="J39" s="5"/>
      <c r="K39" s="5"/>
      <c r="L39" s="5"/>
      <c r="M39" s="268"/>
      <c r="N39" s="63" t="s">
        <v>34</v>
      </c>
      <c r="O39" s="32" t="e">
        <f>((P39)/10)*50</f>
        <v>#DIV/0!</v>
      </c>
      <c r="P39" s="32" t="e">
        <f>Q39-$K$9</f>
        <v>#DIV/0!</v>
      </c>
      <c r="Q39" s="34" t="e">
        <f>AVERAGE(R39:V39)</f>
        <v>#DIV/0!</v>
      </c>
      <c r="R39" s="34"/>
      <c r="S39" s="34"/>
      <c r="T39" s="34"/>
      <c r="U39" s="34"/>
      <c r="V39" s="99"/>
    </row>
    <row r="40" spans="9:22" ht="18" x14ac:dyDescent="0.2">
      <c r="I40" s="5"/>
      <c r="J40" s="5"/>
      <c r="K40" s="5"/>
      <c r="L40" s="5"/>
      <c r="M40" s="268"/>
      <c r="N40" s="64"/>
      <c r="O40" s="20"/>
      <c r="P40" s="42"/>
      <c r="Q40" s="60"/>
      <c r="R40" s="44">
        <v>45327</v>
      </c>
      <c r="S40" s="44">
        <v>45334</v>
      </c>
      <c r="T40" s="44">
        <v>45341</v>
      </c>
      <c r="U40" s="44">
        <v>45348</v>
      </c>
      <c r="V40" s="45" t="s">
        <v>47</v>
      </c>
    </row>
    <row r="41" spans="9:22" ht="18.75" thickBot="1" x14ac:dyDescent="0.25">
      <c r="I41" s="5"/>
      <c r="J41" s="5"/>
      <c r="K41" s="5"/>
      <c r="L41" s="5"/>
      <c r="M41" s="268"/>
      <c r="N41" s="66" t="s">
        <v>35</v>
      </c>
      <c r="O41" s="32" t="e">
        <f>((P41)/10)*50</f>
        <v>#DIV/0!</v>
      </c>
      <c r="P41" s="47" t="e">
        <f>Q41-$K$9</f>
        <v>#DIV/0!</v>
      </c>
      <c r="Q41" s="49" t="e">
        <f>AVERAGE(R41:V41)</f>
        <v>#DIV/0!</v>
      </c>
      <c r="R41" s="49"/>
      <c r="S41" s="49"/>
      <c r="T41" s="49"/>
      <c r="U41" s="49"/>
      <c r="V41" s="50"/>
    </row>
    <row r="42" spans="9:22" ht="18" x14ac:dyDescent="0.2">
      <c r="I42" s="5"/>
      <c r="J42" s="5"/>
      <c r="K42" s="5"/>
      <c r="L42" s="5"/>
      <c r="M42" s="268"/>
      <c r="N42" s="61"/>
      <c r="O42" s="20"/>
      <c r="P42" s="30"/>
      <c r="Q42" s="21"/>
      <c r="R42" s="22">
        <v>45355</v>
      </c>
      <c r="S42" s="22">
        <v>45362</v>
      </c>
      <c r="T42" s="22">
        <v>45369</v>
      </c>
      <c r="U42" s="22">
        <v>45376</v>
      </c>
      <c r="V42" s="23" t="s">
        <v>47</v>
      </c>
    </row>
    <row r="43" spans="9:22" ht="18.75" thickBot="1" x14ac:dyDescent="0.25">
      <c r="I43" s="5"/>
      <c r="J43" s="5"/>
      <c r="K43" s="5"/>
      <c r="L43" s="5"/>
      <c r="M43" s="268"/>
      <c r="N43" s="63" t="s">
        <v>36</v>
      </c>
      <c r="O43" s="32" t="e">
        <f>((P43)/10)*50</f>
        <v>#DIV/0!</v>
      </c>
      <c r="P43" s="32" t="e">
        <f>Q43-$K$9</f>
        <v>#DIV/0!</v>
      </c>
      <c r="Q43" s="34" t="e">
        <f>AVERAGE(R43:V43)</f>
        <v>#DIV/0!</v>
      </c>
      <c r="R43" s="34"/>
      <c r="S43" s="34"/>
      <c r="T43" s="34"/>
      <c r="U43" s="34"/>
      <c r="V43" s="35"/>
    </row>
    <row r="44" spans="9:22" ht="18" x14ac:dyDescent="0.2">
      <c r="I44" s="5"/>
      <c r="J44" s="5"/>
      <c r="K44" s="5"/>
      <c r="L44" s="5"/>
      <c r="M44" s="268"/>
      <c r="N44" s="64"/>
      <c r="O44" s="20"/>
      <c r="P44" s="42"/>
      <c r="Q44" s="60"/>
      <c r="R44" s="44">
        <v>45383</v>
      </c>
      <c r="S44" s="44">
        <v>45390</v>
      </c>
      <c r="T44" s="44">
        <v>45397</v>
      </c>
      <c r="U44" s="44">
        <v>45404</v>
      </c>
      <c r="V44" s="45">
        <v>45411</v>
      </c>
    </row>
    <row r="45" spans="9:22" ht="18.75" thickBot="1" x14ac:dyDescent="0.25">
      <c r="I45" s="5"/>
      <c r="J45" s="5"/>
      <c r="K45" s="5"/>
      <c r="L45" s="5"/>
      <c r="M45" s="268"/>
      <c r="N45" s="66" t="s">
        <v>38</v>
      </c>
      <c r="O45" s="32" t="e">
        <f>((P45)/10)*50</f>
        <v>#DIV/0!</v>
      </c>
      <c r="P45" s="47" t="e">
        <f>Q45-$K$9</f>
        <v>#DIV/0!</v>
      </c>
      <c r="Q45" s="49" t="e">
        <f>AVERAGE(R45:V45)</f>
        <v>#DIV/0!</v>
      </c>
      <c r="R45" s="87"/>
      <c r="S45" s="87"/>
      <c r="T45" s="87"/>
      <c r="U45" s="87"/>
      <c r="V45" s="99"/>
    </row>
    <row r="46" spans="9:22" ht="18" x14ac:dyDescent="0.2">
      <c r="I46" s="5"/>
      <c r="J46" s="5"/>
      <c r="K46" s="5"/>
      <c r="L46" s="5"/>
      <c r="M46" s="268"/>
      <c r="N46" s="61"/>
      <c r="O46" s="20"/>
      <c r="P46" s="30"/>
      <c r="Q46" s="21"/>
      <c r="R46" s="22">
        <v>45418</v>
      </c>
      <c r="S46" s="22">
        <v>45425</v>
      </c>
      <c r="T46" s="22">
        <v>45432</v>
      </c>
      <c r="U46" s="22">
        <v>45439</v>
      </c>
      <c r="V46" s="23" t="s">
        <v>47</v>
      </c>
    </row>
    <row r="47" spans="9:22" ht="18.75" thickBot="1" x14ac:dyDescent="0.25">
      <c r="I47" s="5"/>
      <c r="J47" s="5"/>
      <c r="K47" s="5"/>
      <c r="L47" s="5"/>
      <c r="M47" s="268"/>
      <c r="N47" s="63" t="s">
        <v>39</v>
      </c>
      <c r="O47" s="32" t="e">
        <f>((P47)/10)*50</f>
        <v>#DIV/0!</v>
      </c>
      <c r="P47" s="32" t="e">
        <f>Q47-$K$9</f>
        <v>#DIV/0!</v>
      </c>
      <c r="Q47" s="34" t="e">
        <f>AVERAGE(R47:V47)</f>
        <v>#DIV/0!</v>
      </c>
      <c r="R47" s="34"/>
      <c r="S47" s="34"/>
      <c r="T47" s="34"/>
      <c r="U47" s="34"/>
      <c r="V47" s="35"/>
    </row>
    <row r="48" spans="9:22" ht="18" x14ac:dyDescent="0.2">
      <c r="I48" s="5"/>
      <c r="J48" s="5"/>
      <c r="K48" s="5"/>
      <c r="L48" s="5"/>
      <c r="M48" s="268"/>
      <c r="N48" s="95"/>
      <c r="O48" s="82"/>
      <c r="P48" s="65"/>
      <c r="Q48" s="88"/>
      <c r="R48" s="84">
        <v>45446</v>
      </c>
      <c r="S48" s="84">
        <v>45453</v>
      </c>
      <c r="T48" s="84">
        <v>45460</v>
      </c>
      <c r="U48" s="84">
        <v>45467</v>
      </c>
      <c r="V48" s="85" t="s">
        <v>47</v>
      </c>
    </row>
    <row r="49" spans="9:22" ht="18.75" thickBot="1" x14ac:dyDescent="0.25">
      <c r="I49" s="5"/>
      <c r="J49" s="5"/>
      <c r="M49" s="268"/>
      <c r="N49" s="96" t="s">
        <v>40</v>
      </c>
      <c r="O49" s="67" t="e">
        <f>((P49)/10)*50</f>
        <v>#DIV/0!</v>
      </c>
      <c r="P49" s="67" t="e">
        <f>Q49-$K$9</f>
        <v>#DIV/0!</v>
      </c>
      <c r="Q49" s="89" t="e">
        <f>AVERAGE(R49:V49)</f>
        <v>#DIV/0!</v>
      </c>
      <c r="R49" s="87"/>
      <c r="S49" s="87"/>
      <c r="T49" s="87"/>
      <c r="U49" s="87"/>
      <c r="V49" s="73"/>
    </row>
    <row r="50" spans="9:22" ht="18" x14ac:dyDescent="0.2">
      <c r="I50" s="5"/>
      <c r="J50" s="5"/>
      <c r="K50" s="69"/>
      <c r="L50" s="69"/>
      <c r="M50" s="268"/>
      <c r="N50" s="61"/>
      <c r="O50" s="20"/>
      <c r="P50" s="30"/>
      <c r="Q50" s="62"/>
      <c r="R50" s="22">
        <v>45474</v>
      </c>
      <c r="S50" s="22">
        <v>45481</v>
      </c>
      <c r="T50" s="22">
        <v>45488</v>
      </c>
      <c r="U50" s="22">
        <v>45495</v>
      </c>
      <c r="V50" s="23">
        <v>45502</v>
      </c>
    </row>
    <row r="51" spans="9:22" s="69" customFormat="1" ht="18.75" thickBot="1" x14ac:dyDescent="0.25">
      <c r="M51" s="268"/>
      <c r="N51" s="63" t="s">
        <v>41</v>
      </c>
      <c r="O51" s="32" t="e">
        <f>((P51)/10)*50</f>
        <v>#DIV/0!</v>
      </c>
      <c r="P51" s="32" t="e">
        <f>Q51-$K$9</f>
        <v>#DIV/0!</v>
      </c>
      <c r="Q51" s="33" t="e">
        <f>AVERAGE(R51:V51)</f>
        <v>#DIV/0!</v>
      </c>
      <c r="R51" s="34"/>
      <c r="S51" s="34"/>
      <c r="T51" s="34"/>
      <c r="U51" s="34"/>
      <c r="V51" s="99"/>
    </row>
    <row r="52" spans="9:22" s="69" customFormat="1" ht="18" x14ac:dyDescent="0.2">
      <c r="M52" s="268"/>
      <c r="N52" s="64"/>
      <c r="O52" s="20"/>
      <c r="P52" s="65"/>
      <c r="Q52" s="43"/>
      <c r="R52" s="44">
        <v>45509</v>
      </c>
      <c r="S52" s="44">
        <v>45516</v>
      </c>
      <c r="T52" s="44">
        <v>45523</v>
      </c>
      <c r="U52" s="44">
        <v>45530</v>
      </c>
      <c r="V52" s="45" t="s">
        <v>47</v>
      </c>
    </row>
    <row r="53" spans="9:22" s="69" customFormat="1" ht="18.75" thickBot="1" x14ac:dyDescent="0.25">
      <c r="M53" s="269"/>
      <c r="N53" s="66" t="s">
        <v>22</v>
      </c>
      <c r="O53" s="32" t="e">
        <f>((P53)/10)*50</f>
        <v>#DIV/0!</v>
      </c>
      <c r="P53" s="67" t="e">
        <f>Q53-$K$9</f>
        <v>#DIV/0!</v>
      </c>
      <c r="Q53" s="48" t="e">
        <f>AVERAGE(R53:V53)</f>
        <v>#DIV/0!</v>
      </c>
      <c r="R53" s="49"/>
      <c r="S53" s="49"/>
      <c r="T53" s="49"/>
      <c r="U53" s="49"/>
      <c r="V53" s="73"/>
    </row>
    <row r="54" spans="9:22" s="69" customFormat="1" ht="15" x14ac:dyDescent="0.2">
      <c r="M54" s="70"/>
      <c r="N54" s="5"/>
      <c r="O54" s="5"/>
      <c r="P54" s="5"/>
      <c r="Q54" s="5"/>
      <c r="R54" s="104"/>
      <c r="S54" s="5"/>
      <c r="T54" s="5"/>
      <c r="U54" s="5"/>
      <c r="V54" s="5"/>
    </row>
    <row r="55" spans="9:22" s="69" customFormat="1" ht="15" x14ac:dyDescent="0.2">
      <c r="M55" s="70"/>
      <c r="N55" s="5"/>
      <c r="O55" s="5"/>
      <c r="P55" s="5"/>
      <c r="Q55" s="5"/>
      <c r="R55" s="5"/>
      <c r="S55" s="5"/>
      <c r="T55" s="5"/>
      <c r="U55" s="5"/>
      <c r="V55" s="5"/>
    </row>
    <row r="56" spans="9:22" s="69" customFormat="1" ht="15" x14ac:dyDescent="0.2">
      <c r="K56" s="5"/>
      <c r="L56" s="5"/>
      <c r="M56" s="70"/>
      <c r="N56" s="5"/>
      <c r="O56" s="5"/>
      <c r="P56" s="5"/>
      <c r="Q56" s="5"/>
      <c r="R56" s="5"/>
      <c r="S56" s="5"/>
      <c r="T56" s="5"/>
      <c r="U56" s="5"/>
      <c r="V56" s="5"/>
    </row>
    <row r="57" spans="9:22" ht="18" customHeight="1" x14ac:dyDescent="0.2">
      <c r="J57" s="5"/>
      <c r="K57" s="5"/>
      <c r="L57" s="5"/>
      <c r="M57" s="70"/>
      <c r="O57" s="5"/>
      <c r="P57" s="5"/>
    </row>
    <row r="58" spans="9:22" ht="18" customHeight="1" x14ac:dyDescent="0.2">
      <c r="J58" s="5"/>
      <c r="K58" s="5"/>
      <c r="L58" s="5"/>
      <c r="O58" s="5"/>
      <c r="P58" s="5"/>
    </row>
    <row r="59" spans="9:22" ht="18" customHeight="1" x14ac:dyDescent="0.2">
      <c r="J59" s="5"/>
      <c r="K59" s="5"/>
      <c r="L59" s="5"/>
      <c r="O59" s="5"/>
      <c r="P59" s="5"/>
    </row>
    <row r="60" spans="9:22" ht="18" customHeight="1" x14ac:dyDescent="0.2">
      <c r="J60" s="5"/>
      <c r="K60" s="5"/>
      <c r="L60" s="5"/>
      <c r="O60" s="5"/>
      <c r="P60" s="5"/>
    </row>
    <row r="61" spans="9:22" ht="18" customHeight="1" x14ac:dyDescent="0.2">
      <c r="J61" s="5"/>
      <c r="K61" s="5"/>
      <c r="L61" s="5"/>
    </row>
    <row r="62" spans="9:22" ht="18" customHeight="1" x14ac:dyDescent="0.2">
      <c r="J62" s="5"/>
      <c r="K62" s="5"/>
      <c r="L62" s="5"/>
    </row>
    <row r="63" spans="9:22" ht="18" customHeight="1" x14ac:dyDescent="0.2">
      <c r="J63" s="5"/>
      <c r="K63" s="71"/>
      <c r="L63" s="71"/>
    </row>
    <row r="64" spans="9:22" ht="18" customHeight="1" x14ac:dyDescent="0.2">
      <c r="J64" s="71"/>
      <c r="K64" s="71"/>
      <c r="L64" s="71"/>
    </row>
    <row r="65" spans="10:12" ht="18" customHeight="1" x14ac:dyDescent="0.2">
      <c r="J65" s="71"/>
      <c r="K65" s="71"/>
      <c r="L65" s="71"/>
    </row>
    <row r="66" spans="10:12" ht="18" customHeight="1" x14ac:dyDescent="0.2">
      <c r="J66" s="71"/>
    </row>
    <row r="67" spans="10:12" ht="18" customHeight="1" x14ac:dyDescent="0.2"/>
    <row r="68" spans="10:12" ht="18" customHeight="1" x14ac:dyDescent="0.2"/>
    <row r="69" spans="10:12" ht="18" customHeight="1" x14ac:dyDescent="0.2"/>
    <row r="70" spans="10:12" ht="18" customHeight="1" x14ac:dyDescent="0.2"/>
    <row r="71" spans="10:12" ht="18" customHeight="1" x14ac:dyDescent="0.2"/>
    <row r="72" spans="10:12" ht="18" customHeight="1" x14ac:dyDescent="0.2"/>
    <row r="73" spans="10:12" ht="18" customHeight="1" x14ac:dyDescent="0.2"/>
    <row r="74" spans="10:12" ht="18" customHeight="1" x14ac:dyDescent="0.2"/>
    <row r="75" spans="10:12" ht="18" customHeight="1" x14ac:dyDescent="0.2"/>
    <row r="76" spans="10:12" ht="18" customHeight="1" x14ac:dyDescent="0.2"/>
    <row r="77" spans="10:12" ht="18" customHeight="1" x14ac:dyDescent="0.2"/>
    <row r="78" spans="10:12" ht="18" customHeight="1" x14ac:dyDescent="0.2"/>
    <row r="79" spans="10:12" ht="18" customHeight="1" x14ac:dyDescent="0.2"/>
    <row r="80" spans="10:1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sheetData>
  <sheetProtection algorithmName="SHA-512" hashValue="rPy+R5vrTg5el11rsNpQVmnonhaB5cltsjrnzkpd9XaKKU03ftkVdBRAQHCH9Vb+jd/IZy/AGHkEa01E769WGg==" saltValue="MXmrp6A4R1BsCuf//uvaVg==" spinCount="100000" sheet="1" objects="1" scenarios="1" selectLockedCells="1" selectUnlockedCells="1"/>
  <mergeCells count="25">
    <mergeCell ref="R4:V4"/>
    <mergeCell ref="B1:E1"/>
    <mergeCell ref="C3:E3"/>
    <mergeCell ref="C4:E4"/>
    <mergeCell ref="J4:K4"/>
    <mergeCell ref="M4:N4"/>
    <mergeCell ref="B6:E6"/>
    <mergeCell ref="F6:G6"/>
    <mergeCell ref="M6:M11"/>
    <mergeCell ref="B7:H7"/>
    <mergeCell ref="B8:H8"/>
    <mergeCell ref="J8:K8"/>
    <mergeCell ref="B9:H9"/>
    <mergeCell ref="B11:H11"/>
    <mergeCell ref="M36:M53"/>
    <mergeCell ref="B12:C12"/>
    <mergeCell ref="F12:H12"/>
    <mergeCell ref="M12:M35"/>
    <mergeCell ref="B13:H13"/>
    <mergeCell ref="B14:H14"/>
    <mergeCell ref="B15:C15"/>
    <mergeCell ref="F15:H15"/>
    <mergeCell ref="C17:G17"/>
    <mergeCell ref="C18:G18"/>
    <mergeCell ref="B20:H20"/>
  </mergeCells>
  <dataValidations count="7">
    <dataValidation type="list" allowBlank="1" showInputMessage="1" showErrorMessage="1"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xr:uid="{7EFBCAE6-BFA5-42C9-9EBD-53D0D6275CD7}">
      <formula1>$O$7:$O$53</formula1>
    </dataValidation>
    <dataValidation type="list" allowBlank="1" showInputMessage="1" showErrorMessage="1" sqref="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xr:uid="{B69B43DA-421B-4222-9326-67BD48A17505}">
      <formula1>$P$7:$P$53</formula1>
    </dataValidation>
    <dataValidation type="list" allowBlank="1" showInputMessage="1" showErrorMessage="1" sqref="WVS98304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xr:uid="{BA1D3E90-2620-4BD3-89CC-0BD5A9B5517C}">
      <formula1>"2016, 2017, 2018"</formula1>
    </dataValidation>
    <dataValidation type="list" allowBlank="1" showInputMessage="1" showErrorMessage="1"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xr:uid="{9C965DC3-9A60-4F20-9847-C694F506E028}">
      <formula1>$N$23:$N$45</formula1>
    </dataValidation>
    <dataValidation type="list" allowBlank="1" showInputMessage="1" showErrorMessage="1" sqref="K65505 JG65505 TC65505 ACY65505 AMU65505 AWQ65505 BGM65505 BQI65505 CAE65505 CKA65505 CTW65505 DDS65505 DNO65505 DXK65505 EHG65505 ERC65505 FAY65505 FKU65505 FUQ65505 GEM65505 GOI65505 GYE65505 HIA65505 HRW65505 IBS65505 ILO65505 IVK65505 JFG65505 JPC65505 JYY65505 KIU65505 KSQ65505 LCM65505 LMI65505 LWE65505 MGA65505 MPW65505 MZS65505 NJO65505 NTK65505 ODG65505 ONC65505 OWY65505 PGU65505 PQQ65505 QAM65505 QKI65505 QUE65505 REA65505 RNW65505 RXS65505 SHO65505 SRK65505 TBG65505 TLC65505 TUY65505 UEU65505 UOQ65505 UYM65505 VII65505 VSE65505 WCA65505 WLW65505 WVS65505 K131041 JG131041 TC131041 ACY131041 AMU131041 AWQ131041 BGM131041 BQI131041 CAE131041 CKA131041 CTW131041 DDS131041 DNO131041 DXK131041 EHG131041 ERC131041 FAY131041 FKU131041 FUQ131041 GEM131041 GOI131041 GYE131041 HIA131041 HRW131041 IBS131041 ILO131041 IVK131041 JFG131041 JPC131041 JYY131041 KIU131041 KSQ131041 LCM131041 LMI131041 LWE131041 MGA131041 MPW131041 MZS131041 NJO131041 NTK131041 ODG131041 ONC131041 OWY131041 PGU131041 PQQ131041 QAM131041 QKI131041 QUE131041 REA131041 RNW131041 RXS131041 SHO131041 SRK131041 TBG131041 TLC131041 TUY131041 UEU131041 UOQ131041 UYM131041 VII131041 VSE131041 WCA131041 WLW131041 WVS131041 K196577 JG196577 TC196577 ACY196577 AMU196577 AWQ196577 BGM196577 BQI196577 CAE196577 CKA196577 CTW196577 DDS196577 DNO196577 DXK196577 EHG196577 ERC196577 FAY196577 FKU196577 FUQ196577 GEM196577 GOI196577 GYE196577 HIA196577 HRW196577 IBS196577 ILO196577 IVK196577 JFG196577 JPC196577 JYY196577 KIU196577 KSQ196577 LCM196577 LMI196577 LWE196577 MGA196577 MPW196577 MZS196577 NJO196577 NTK196577 ODG196577 ONC196577 OWY196577 PGU196577 PQQ196577 QAM196577 QKI196577 QUE196577 REA196577 RNW196577 RXS196577 SHO196577 SRK196577 TBG196577 TLC196577 TUY196577 UEU196577 UOQ196577 UYM196577 VII196577 VSE196577 WCA196577 WLW196577 WVS196577 K262113 JG262113 TC262113 ACY262113 AMU262113 AWQ262113 BGM262113 BQI262113 CAE262113 CKA262113 CTW262113 DDS262113 DNO262113 DXK262113 EHG262113 ERC262113 FAY262113 FKU262113 FUQ262113 GEM262113 GOI262113 GYE262113 HIA262113 HRW262113 IBS262113 ILO262113 IVK262113 JFG262113 JPC262113 JYY262113 KIU262113 KSQ262113 LCM262113 LMI262113 LWE262113 MGA262113 MPW262113 MZS262113 NJO262113 NTK262113 ODG262113 ONC262113 OWY262113 PGU262113 PQQ262113 QAM262113 QKI262113 QUE262113 REA262113 RNW262113 RXS262113 SHO262113 SRK262113 TBG262113 TLC262113 TUY262113 UEU262113 UOQ262113 UYM262113 VII262113 VSE262113 WCA262113 WLW262113 WVS262113 K327649 JG327649 TC327649 ACY327649 AMU327649 AWQ327649 BGM327649 BQI327649 CAE327649 CKA327649 CTW327649 DDS327649 DNO327649 DXK327649 EHG327649 ERC327649 FAY327649 FKU327649 FUQ327649 GEM327649 GOI327649 GYE327649 HIA327649 HRW327649 IBS327649 ILO327649 IVK327649 JFG327649 JPC327649 JYY327649 KIU327649 KSQ327649 LCM327649 LMI327649 LWE327649 MGA327649 MPW327649 MZS327649 NJO327649 NTK327649 ODG327649 ONC327649 OWY327649 PGU327649 PQQ327649 QAM327649 QKI327649 QUE327649 REA327649 RNW327649 RXS327649 SHO327649 SRK327649 TBG327649 TLC327649 TUY327649 UEU327649 UOQ327649 UYM327649 VII327649 VSE327649 WCA327649 WLW327649 WVS327649 K393185 JG393185 TC393185 ACY393185 AMU393185 AWQ393185 BGM393185 BQI393185 CAE393185 CKA393185 CTW393185 DDS393185 DNO393185 DXK393185 EHG393185 ERC393185 FAY393185 FKU393185 FUQ393185 GEM393185 GOI393185 GYE393185 HIA393185 HRW393185 IBS393185 ILO393185 IVK393185 JFG393185 JPC393185 JYY393185 KIU393185 KSQ393185 LCM393185 LMI393185 LWE393185 MGA393185 MPW393185 MZS393185 NJO393185 NTK393185 ODG393185 ONC393185 OWY393185 PGU393185 PQQ393185 QAM393185 QKI393185 QUE393185 REA393185 RNW393185 RXS393185 SHO393185 SRK393185 TBG393185 TLC393185 TUY393185 UEU393185 UOQ393185 UYM393185 VII393185 VSE393185 WCA393185 WLW393185 WVS393185 K458721 JG458721 TC458721 ACY458721 AMU458721 AWQ458721 BGM458721 BQI458721 CAE458721 CKA458721 CTW458721 DDS458721 DNO458721 DXK458721 EHG458721 ERC458721 FAY458721 FKU458721 FUQ458721 GEM458721 GOI458721 GYE458721 HIA458721 HRW458721 IBS458721 ILO458721 IVK458721 JFG458721 JPC458721 JYY458721 KIU458721 KSQ458721 LCM458721 LMI458721 LWE458721 MGA458721 MPW458721 MZS458721 NJO458721 NTK458721 ODG458721 ONC458721 OWY458721 PGU458721 PQQ458721 QAM458721 QKI458721 QUE458721 REA458721 RNW458721 RXS458721 SHO458721 SRK458721 TBG458721 TLC458721 TUY458721 UEU458721 UOQ458721 UYM458721 VII458721 VSE458721 WCA458721 WLW458721 WVS458721 K524257 JG524257 TC524257 ACY524257 AMU524257 AWQ524257 BGM524257 BQI524257 CAE524257 CKA524257 CTW524257 DDS524257 DNO524257 DXK524257 EHG524257 ERC524257 FAY524257 FKU524257 FUQ524257 GEM524257 GOI524257 GYE524257 HIA524257 HRW524257 IBS524257 ILO524257 IVK524257 JFG524257 JPC524257 JYY524257 KIU524257 KSQ524257 LCM524257 LMI524257 LWE524257 MGA524257 MPW524257 MZS524257 NJO524257 NTK524257 ODG524257 ONC524257 OWY524257 PGU524257 PQQ524257 QAM524257 QKI524257 QUE524257 REA524257 RNW524257 RXS524257 SHO524257 SRK524257 TBG524257 TLC524257 TUY524257 UEU524257 UOQ524257 UYM524257 VII524257 VSE524257 WCA524257 WLW524257 WVS524257 K589793 JG589793 TC589793 ACY589793 AMU589793 AWQ589793 BGM589793 BQI589793 CAE589793 CKA589793 CTW589793 DDS589793 DNO589793 DXK589793 EHG589793 ERC589793 FAY589793 FKU589793 FUQ589793 GEM589793 GOI589793 GYE589793 HIA589793 HRW589793 IBS589793 ILO589793 IVK589793 JFG589793 JPC589793 JYY589793 KIU589793 KSQ589793 LCM589793 LMI589793 LWE589793 MGA589793 MPW589793 MZS589793 NJO589793 NTK589793 ODG589793 ONC589793 OWY589793 PGU589793 PQQ589793 QAM589793 QKI589793 QUE589793 REA589793 RNW589793 RXS589793 SHO589793 SRK589793 TBG589793 TLC589793 TUY589793 UEU589793 UOQ589793 UYM589793 VII589793 VSE589793 WCA589793 WLW589793 WVS589793 K655329 JG655329 TC655329 ACY655329 AMU655329 AWQ655329 BGM655329 BQI655329 CAE655329 CKA655329 CTW655329 DDS655329 DNO655329 DXK655329 EHG655329 ERC655329 FAY655329 FKU655329 FUQ655329 GEM655329 GOI655329 GYE655329 HIA655329 HRW655329 IBS655329 ILO655329 IVK655329 JFG655329 JPC655329 JYY655329 KIU655329 KSQ655329 LCM655329 LMI655329 LWE655329 MGA655329 MPW655329 MZS655329 NJO655329 NTK655329 ODG655329 ONC655329 OWY655329 PGU655329 PQQ655329 QAM655329 QKI655329 QUE655329 REA655329 RNW655329 RXS655329 SHO655329 SRK655329 TBG655329 TLC655329 TUY655329 UEU655329 UOQ655329 UYM655329 VII655329 VSE655329 WCA655329 WLW655329 WVS655329 K720865 JG720865 TC720865 ACY720865 AMU720865 AWQ720865 BGM720865 BQI720865 CAE720865 CKA720865 CTW720865 DDS720865 DNO720865 DXK720865 EHG720865 ERC720865 FAY720865 FKU720865 FUQ720865 GEM720865 GOI720865 GYE720865 HIA720865 HRW720865 IBS720865 ILO720865 IVK720865 JFG720865 JPC720865 JYY720865 KIU720865 KSQ720865 LCM720865 LMI720865 LWE720865 MGA720865 MPW720865 MZS720865 NJO720865 NTK720865 ODG720865 ONC720865 OWY720865 PGU720865 PQQ720865 QAM720865 QKI720865 QUE720865 REA720865 RNW720865 RXS720865 SHO720865 SRK720865 TBG720865 TLC720865 TUY720865 UEU720865 UOQ720865 UYM720865 VII720865 VSE720865 WCA720865 WLW720865 WVS720865 K786401 JG786401 TC786401 ACY786401 AMU786401 AWQ786401 BGM786401 BQI786401 CAE786401 CKA786401 CTW786401 DDS786401 DNO786401 DXK786401 EHG786401 ERC786401 FAY786401 FKU786401 FUQ786401 GEM786401 GOI786401 GYE786401 HIA786401 HRW786401 IBS786401 ILO786401 IVK786401 JFG786401 JPC786401 JYY786401 KIU786401 KSQ786401 LCM786401 LMI786401 LWE786401 MGA786401 MPW786401 MZS786401 NJO786401 NTK786401 ODG786401 ONC786401 OWY786401 PGU786401 PQQ786401 QAM786401 QKI786401 QUE786401 REA786401 RNW786401 RXS786401 SHO786401 SRK786401 TBG786401 TLC786401 TUY786401 UEU786401 UOQ786401 UYM786401 VII786401 VSE786401 WCA786401 WLW786401 WVS786401 K851937 JG851937 TC851937 ACY851937 AMU851937 AWQ851937 BGM851937 BQI851937 CAE851937 CKA851937 CTW851937 DDS851937 DNO851937 DXK851937 EHG851937 ERC851937 FAY851937 FKU851937 FUQ851937 GEM851937 GOI851937 GYE851937 HIA851937 HRW851937 IBS851937 ILO851937 IVK851937 JFG851937 JPC851937 JYY851937 KIU851937 KSQ851937 LCM851937 LMI851937 LWE851937 MGA851937 MPW851937 MZS851937 NJO851937 NTK851937 ODG851937 ONC851937 OWY851937 PGU851937 PQQ851937 QAM851937 QKI851937 QUE851937 REA851937 RNW851937 RXS851937 SHO851937 SRK851937 TBG851937 TLC851937 TUY851937 UEU851937 UOQ851937 UYM851937 VII851937 VSE851937 WCA851937 WLW851937 WVS851937 K917473 JG917473 TC917473 ACY917473 AMU917473 AWQ917473 BGM917473 BQI917473 CAE917473 CKA917473 CTW917473 DDS917473 DNO917473 DXK917473 EHG917473 ERC917473 FAY917473 FKU917473 FUQ917473 GEM917473 GOI917473 GYE917473 HIA917473 HRW917473 IBS917473 ILO917473 IVK917473 JFG917473 JPC917473 JYY917473 KIU917473 KSQ917473 LCM917473 LMI917473 LWE917473 MGA917473 MPW917473 MZS917473 NJO917473 NTK917473 ODG917473 ONC917473 OWY917473 PGU917473 PQQ917473 QAM917473 QKI917473 QUE917473 REA917473 RNW917473 RXS917473 SHO917473 SRK917473 TBG917473 TLC917473 TUY917473 UEU917473 UOQ917473 UYM917473 VII917473 VSE917473 WCA917473 WLW917473 WVS917473 K983009 JG983009 TC983009 ACY983009 AMU983009 AWQ983009 BGM983009 BQI983009 CAE983009 CKA983009 CTW983009 DDS983009 DNO983009 DXK983009 EHG983009 ERC983009 FAY983009 FKU983009 FUQ983009 GEM983009 GOI983009 GYE983009 HIA983009 HRW983009 IBS983009 ILO983009 IVK983009 JFG983009 JPC983009 JYY983009 KIU983009 KSQ983009 LCM983009 LMI983009 LWE983009 MGA983009 MPW983009 MZS983009 NJO983009 NTK983009 ODG983009 ONC983009 OWY983009 PGU983009 PQQ983009 QAM983009 QKI983009 QUE983009 REA983009 RNW983009 RXS983009 SHO983009 SRK983009 TBG983009 TLC983009 TUY983009 UEU983009 UOQ983009 UYM983009 VII983009 VSE983009 WCA983009 WLW983009 WVS983009 K1048545 JG1048545 TC1048545 ACY1048545 AMU1048545 AWQ1048545 BGM1048545 BQI1048545 CAE1048545 CKA1048545 CTW1048545 DDS1048545 DNO1048545 DXK1048545 EHG1048545 ERC1048545 FAY1048545 FKU1048545 FUQ1048545 GEM1048545 GOI1048545 GYE1048545 HIA1048545 HRW1048545 IBS1048545 ILO1048545 IVK1048545 JFG1048545 JPC1048545 JYY1048545 KIU1048545 KSQ1048545 LCM1048545 LMI1048545 LWE1048545 MGA1048545 MPW1048545 MZS1048545 NJO1048545 NTK1048545 ODG1048545 ONC1048545 OWY1048545 PGU1048545 PQQ1048545 QAM1048545 QKI1048545 QUE1048545 REA1048545 RNW1048545 RXS1048545 SHO1048545 SRK1048545 TBG1048545 TLC1048545 TUY1048545 UEU1048545 UOQ1048545 UYM1048545 VII1048545 VSE1048545 WCA1048545 WLW1048545 WVS1048545" xr:uid="{008FA97C-83EF-4C2C-B325-32BDCB9C4603}">
      <formula1>$P$22:$P$35</formula1>
    </dataValidation>
    <dataValidation type="list" allowBlank="1" showInputMessage="1" showErrorMessage="1" sqref="K65501 JG65501 TC65501 ACY65501 AMU65501 AWQ65501 BGM65501 BQI65501 CAE65501 CKA65501 CTW65501 DDS65501 DNO65501 DXK65501 EHG65501 ERC65501 FAY65501 FKU65501 FUQ65501 GEM65501 GOI65501 GYE65501 HIA65501 HRW65501 IBS65501 ILO65501 IVK65501 JFG65501 JPC65501 JYY65501 KIU65501 KSQ65501 LCM65501 LMI65501 LWE65501 MGA65501 MPW65501 MZS65501 NJO65501 NTK65501 ODG65501 ONC65501 OWY65501 PGU65501 PQQ65501 QAM65501 QKI65501 QUE65501 REA65501 RNW65501 RXS65501 SHO65501 SRK65501 TBG65501 TLC65501 TUY65501 UEU65501 UOQ65501 UYM65501 VII65501 VSE65501 WCA65501 WLW65501 WVS65501 K131037 JG131037 TC131037 ACY131037 AMU131037 AWQ131037 BGM131037 BQI131037 CAE131037 CKA131037 CTW131037 DDS131037 DNO131037 DXK131037 EHG131037 ERC131037 FAY131037 FKU131037 FUQ131037 GEM131037 GOI131037 GYE131037 HIA131037 HRW131037 IBS131037 ILO131037 IVK131037 JFG131037 JPC131037 JYY131037 KIU131037 KSQ131037 LCM131037 LMI131037 LWE131037 MGA131037 MPW131037 MZS131037 NJO131037 NTK131037 ODG131037 ONC131037 OWY131037 PGU131037 PQQ131037 QAM131037 QKI131037 QUE131037 REA131037 RNW131037 RXS131037 SHO131037 SRK131037 TBG131037 TLC131037 TUY131037 UEU131037 UOQ131037 UYM131037 VII131037 VSE131037 WCA131037 WLW131037 WVS131037 K196573 JG196573 TC196573 ACY196573 AMU196573 AWQ196573 BGM196573 BQI196573 CAE196573 CKA196573 CTW196573 DDS196573 DNO196573 DXK196573 EHG196573 ERC196573 FAY196573 FKU196573 FUQ196573 GEM196573 GOI196573 GYE196573 HIA196573 HRW196573 IBS196573 ILO196573 IVK196573 JFG196573 JPC196573 JYY196573 KIU196573 KSQ196573 LCM196573 LMI196573 LWE196573 MGA196573 MPW196573 MZS196573 NJO196573 NTK196573 ODG196573 ONC196573 OWY196573 PGU196573 PQQ196573 QAM196573 QKI196573 QUE196573 REA196573 RNW196573 RXS196573 SHO196573 SRK196573 TBG196573 TLC196573 TUY196573 UEU196573 UOQ196573 UYM196573 VII196573 VSE196573 WCA196573 WLW196573 WVS196573 K262109 JG262109 TC262109 ACY262109 AMU262109 AWQ262109 BGM262109 BQI262109 CAE262109 CKA262109 CTW262109 DDS262109 DNO262109 DXK262109 EHG262109 ERC262109 FAY262109 FKU262109 FUQ262109 GEM262109 GOI262109 GYE262109 HIA262109 HRW262109 IBS262109 ILO262109 IVK262109 JFG262109 JPC262109 JYY262109 KIU262109 KSQ262109 LCM262109 LMI262109 LWE262109 MGA262109 MPW262109 MZS262109 NJO262109 NTK262109 ODG262109 ONC262109 OWY262109 PGU262109 PQQ262109 QAM262109 QKI262109 QUE262109 REA262109 RNW262109 RXS262109 SHO262109 SRK262109 TBG262109 TLC262109 TUY262109 UEU262109 UOQ262109 UYM262109 VII262109 VSE262109 WCA262109 WLW262109 WVS262109 K327645 JG327645 TC327645 ACY327645 AMU327645 AWQ327645 BGM327645 BQI327645 CAE327645 CKA327645 CTW327645 DDS327645 DNO327645 DXK327645 EHG327645 ERC327645 FAY327645 FKU327645 FUQ327645 GEM327645 GOI327645 GYE327645 HIA327645 HRW327645 IBS327645 ILO327645 IVK327645 JFG327645 JPC327645 JYY327645 KIU327645 KSQ327645 LCM327645 LMI327645 LWE327645 MGA327645 MPW327645 MZS327645 NJO327645 NTK327645 ODG327645 ONC327645 OWY327645 PGU327645 PQQ327645 QAM327645 QKI327645 QUE327645 REA327645 RNW327645 RXS327645 SHO327645 SRK327645 TBG327645 TLC327645 TUY327645 UEU327645 UOQ327645 UYM327645 VII327645 VSE327645 WCA327645 WLW327645 WVS327645 K393181 JG393181 TC393181 ACY393181 AMU393181 AWQ393181 BGM393181 BQI393181 CAE393181 CKA393181 CTW393181 DDS393181 DNO393181 DXK393181 EHG393181 ERC393181 FAY393181 FKU393181 FUQ393181 GEM393181 GOI393181 GYE393181 HIA393181 HRW393181 IBS393181 ILO393181 IVK393181 JFG393181 JPC393181 JYY393181 KIU393181 KSQ393181 LCM393181 LMI393181 LWE393181 MGA393181 MPW393181 MZS393181 NJO393181 NTK393181 ODG393181 ONC393181 OWY393181 PGU393181 PQQ393181 QAM393181 QKI393181 QUE393181 REA393181 RNW393181 RXS393181 SHO393181 SRK393181 TBG393181 TLC393181 TUY393181 UEU393181 UOQ393181 UYM393181 VII393181 VSE393181 WCA393181 WLW393181 WVS393181 K458717 JG458717 TC458717 ACY458717 AMU458717 AWQ458717 BGM458717 BQI458717 CAE458717 CKA458717 CTW458717 DDS458717 DNO458717 DXK458717 EHG458717 ERC458717 FAY458717 FKU458717 FUQ458717 GEM458717 GOI458717 GYE458717 HIA458717 HRW458717 IBS458717 ILO458717 IVK458717 JFG458717 JPC458717 JYY458717 KIU458717 KSQ458717 LCM458717 LMI458717 LWE458717 MGA458717 MPW458717 MZS458717 NJO458717 NTK458717 ODG458717 ONC458717 OWY458717 PGU458717 PQQ458717 QAM458717 QKI458717 QUE458717 REA458717 RNW458717 RXS458717 SHO458717 SRK458717 TBG458717 TLC458717 TUY458717 UEU458717 UOQ458717 UYM458717 VII458717 VSE458717 WCA458717 WLW458717 WVS458717 K524253 JG524253 TC524253 ACY524253 AMU524253 AWQ524253 BGM524253 BQI524253 CAE524253 CKA524253 CTW524253 DDS524253 DNO524253 DXK524253 EHG524253 ERC524253 FAY524253 FKU524253 FUQ524253 GEM524253 GOI524253 GYE524253 HIA524253 HRW524253 IBS524253 ILO524253 IVK524253 JFG524253 JPC524253 JYY524253 KIU524253 KSQ524253 LCM524253 LMI524253 LWE524253 MGA524253 MPW524253 MZS524253 NJO524253 NTK524253 ODG524253 ONC524253 OWY524253 PGU524253 PQQ524253 QAM524253 QKI524253 QUE524253 REA524253 RNW524253 RXS524253 SHO524253 SRK524253 TBG524253 TLC524253 TUY524253 UEU524253 UOQ524253 UYM524253 VII524253 VSE524253 WCA524253 WLW524253 WVS524253 K589789 JG589789 TC589789 ACY589789 AMU589789 AWQ589789 BGM589789 BQI589789 CAE589789 CKA589789 CTW589789 DDS589789 DNO589789 DXK589789 EHG589789 ERC589789 FAY589789 FKU589789 FUQ589789 GEM589789 GOI589789 GYE589789 HIA589789 HRW589789 IBS589789 ILO589789 IVK589789 JFG589789 JPC589789 JYY589789 KIU589789 KSQ589789 LCM589789 LMI589789 LWE589789 MGA589789 MPW589789 MZS589789 NJO589789 NTK589789 ODG589789 ONC589789 OWY589789 PGU589789 PQQ589789 QAM589789 QKI589789 QUE589789 REA589789 RNW589789 RXS589789 SHO589789 SRK589789 TBG589789 TLC589789 TUY589789 UEU589789 UOQ589789 UYM589789 VII589789 VSE589789 WCA589789 WLW589789 WVS589789 K655325 JG655325 TC655325 ACY655325 AMU655325 AWQ655325 BGM655325 BQI655325 CAE655325 CKA655325 CTW655325 DDS655325 DNO655325 DXK655325 EHG655325 ERC655325 FAY655325 FKU655325 FUQ655325 GEM655325 GOI655325 GYE655325 HIA655325 HRW655325 IBS655325 ILO655325 IVK655325 JFG655325 JPC655325 JYY655325 KIU655325 KSQ655325 LCM655325 LMI655325 LWE655325 MGA655325 MPW655325 MZS655325 NJO655325 NTK655325 ODG655325 ONC655325 OWY655325 PGU655325 PQQ655325 QAM655325 QKI655325 QUE655325 REA655325 RNW655325 RXS655325 SHO655325 SRK655325 TBG655325 TLC655325 TUY655325 UEU655325 UOQ655325 UYM655325 VII655325 VSE655325 WCA655325 WLW655325 WVS655325 K720861 JG720861 TC720861 ACY720861 AMU720861 AWQ720861 BGM720861 BQI720861 CAE720861 CKA720861 CTW720861 DDS720861 DNO720861 DXK720861 EHG720861 ERC720861 FAY720861 FKU720861 FUQ720861 GEM720861 GOI720861 GYE720861 HIA720861 HRW720861 IBS720861 ILO720861 IVK720861 JFG720861 JPC720861 JYY720861 KIU720861 KSQ720861 LCM720861 LMI720861 LWE720861 MGA720861 MPW720861 MZS720861 NJO720861 NTK720861 ODG720861 ONC720861 OWY720861 PGU720861 PQQ720861 QAM720861 QKI720861 QUE720861 REA720861 RNW720861 RXS720861 SHO720861 SRK720861 TBG720861 TLC720861 TUY720861 UEU720861 UOQ720861 UYM720861 VII720861 VSE720861 WCA720861 WLW720861 WVS720861 K786397 JG786397 TC786397 ACY786397 AMU786397 AWQ786397 BGM786397 BQI786397 CAE786397 CKA786397 CTW786397 DDS786397 DNO786397 DXK786397 EHG786397 ERC786397 FAY786397 FKU786397 FUQ786397 GEM786397 GOI786397 GYE786397 HIA786397 HRW786397 IBS786397 ILO786397 IVK786397 JFG786397 JPC786397 JYY786397 KIU786397 KSQ786397 LCM786397 LMI786397 LWE786397 MGA786397 MPW786397 MZS786397 NJO786397 NTK786397 ODG786397 ONC786397 OWY786397 PGU786397 PQQ786397 QAM786397 QKI786397 QUE786397 REA786397 RNW786397 RXS786397 SHO786397 SRK786397 TBG786397 TLC786397 TUY786397 UEU786397 UOQ786397 UYM786397 VII786397 VSE786397 WCA786397 WLW786397 WVS786397 K851933 JG851933 TC851933 ACY851933 AMU851933 AWQ851933 BGM851933 BQI851933 CAE851933 CKA851933 CTW851933 DDS851933 DNO851933 DXK851933 EHG851933 ERC851933 FAY851933 FKU851933 FUQ851933 GEM851933 GOI851933 GYE851933 HIA851933 HRW851933 IBS851933 ILO851933 IVK851933 JFG851933 JPC851933 JYY851933 KIU851933 KSQ851933 LCM851933 LMI851933 LWE851933 MGA851933 MPW851933 MZS851933 NJO851933 NTK851933 ODG851933 ONC851933 OWY851933 PGU851933 PQQ851933 QAM851933 QKI851933 QUE851933 REA851933 RNW851933 RXS851933 SHO851933 SRK851933 TBG851933 TLC851933 TUY851933 UEU851933 UOQ851933 UYM851933 VII851933 VSE851933 WCA851933 WLW851933 WVS851933 K917469 JG917469 TC917469 ACY917469 AMU917469 AWQ917469 BGM917469 BQI917469 CAE917469 CKA917469 CTW917469 DDS917469 DNO917469 DXK917469 EHG917469 ERC917469 FAY917469 FKU917469 FUQ917469 GEM917469 GOI917469 GYE917469 HIA917469 HRW917469 IBS917469 ILO917469 IVK917469 JFG917469 JPC917469 JYY917469 KIU917469 KSQ917469 LCM917469 LMI917469 LWE917469 MGA917469 MPW917469 MZS917469 NJO917469 NTK917469 ODG917469 ONC917469 OWY917469 PGU917469 PQQ917469 QAM917469 QKI917469 QUE917469 REA917469 RNW917469 RXS917469 SHO917469 SRK917469 TBG917469 TLC917469 TUY917469 UEU917469 UOQ917469 UYM917469 VII917469 VSE917469 WCA917469 WLW917469 WVS917469 K983005 JG983005 TC983005 ACY983005 AMU983005 AWQ983005 BGM983005 BQI983005 CAE983005 CKA983005 CTW983005 DDS983005 DNO983005 DXK983005 EHG983005 ERC983005 FAY983005 FKU983005 FUQ983005 GEM983005 GOI983005 GYE983005 HIA983005 HRW983005 IBS983005 ILO983005 IVK983005 JFG983005 JPC983005 JYY983005 KIU983005 KSQ983005 LCM983005 LMI983005 LWE983005 MGA983005 MPW983005 MZS983005 NJO983005 NTK983005 ODG983005 ONC983005 OWY983005 PGU983005 PQQ983005 QAM983005 QKI983005 QUE983005 REA983005 RNW983005 RXS983005 SHO983005 SRK983005 TBG983005 TLC983005 TUY983005 UEU983005 UOQ983005 UYM983005 VII983005 VSE983005 WCA983005 WLW983005 WVS983005 K1048541 JG1048541 TC1048541 ACY1048541 AMU1048541 AWQ1048541 BGM1048541 BQI1048541 CAE1048541 CKA1048541 CTW1048541 DDS1048541 DNO1048541 DXK1048541 EHG1048541 ERC1048541 FAY1048541 FKU1048541 FUQ1048541 GEM1048541 GOI1048541 GYE1048541 HIA1048541 HRW1048541 IBS1048541 ILO1048541 IVK1048541 JFG1048541 JPC1048541 JYY1048541 KIU1048541 KSQ1048541 LCM1048541 LMI1048541 LWE1048541 MGA1048541 MPW1048541 MZS1048541 NJO1048541 NTK1048541 ODG1048541 ONC1048541 OWY1048541 PGU1048541 PQQ1048541 QAM1048541 QKI1048541 QUE1048541 REA1048541 RNW1048541 RXS1048541 SHO1048541 SRK1048541 TBG1048541 TLC1048541 TUY1048541 UEU1048541 UOQ1048541 UYM1048541 VII1048541 VSE1048541 WCA1048541 WLW1048541 WVS1048541" xr:uid="{844622E0-F2FE-43AE-B097-675A07B6B476}">
      <formula1>$N$23:$N$36</formula1>
    </dataValidation>
    <dataValidation type="list" allowBlank="1" showInputMessage="1" showErrorMessage="1" sqref="K5" xr:uid="{6F124DF2-C04A-450D-893B-0CAF4BB39695}">
      <formula1>"2020, 2021, 2022"</formula1>
    </dataValidation>
  </dataValidations>
  <hyperlinks>
    <hyperlink ref="M4" r:id="rId1" xr:uid="{CFE46A55-9BD7-488D-9D2C-FB819AEE780B}"/>
    <hyperlink ref="J17" r:id="rId2" display="https://www.eia.gov/petroleum/gasdiesel/" xr:uid="{1739130C-5132-45FC-8DC3-8BE6BEBC9C28}"/>
  </hyperlinks>
  <printOptions horizontalCentered="1"/>
  <pageMargins left="0.25" right="0.25" top="0.75" bottom="0.75" header="0.3" footer="0.3"/>
  <pageSetup scale="60" orientation="portrait" r:id="rId3"/>
  <rowBreaks count="2" manualBreakCount="2">
    <brk id="20" min="1" max="7" man="1"/>
    <brk id="56"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98B33-71F8-48C5-915C-68D015D47F58}">
  <dimension ref="B1:V117"/>
  <sheetViews>
    <sheetView topLeftCell="A8" zoomScale="70" zoomScaleNormal="70" workbookViewId="0">
      <selection activeCell="I8" sqref="I1:W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140625" style="59" customWidth="1"/>
    <col min="10" max="10" width="70" style="4" hidden="1" customWidth="1"/>
    <col min="11" max="11" width="12.5703125" style="4" hidden="1" customWidth="1"/>
    <col min="12" max="12" width="6.42578125" style="4" hidden="1" customWidth="1"/>
    <col min="13" max="13" width="6.5703125" style="5" hidden="1" customWidth="1"/>
    <col min="14" max="14" width="14.42578125" style="5" hidden="1" customWidth="1"/>
    <col min="15" max="16" width="27.140625" style="6" hidden="1" customWidth="1"/>
    <col min="17" max="17" width="33.5703125" style="5" hidden="1" customWidth="1"/>
    <col min="18" max="19" width="12.140625" style="5" hidden="1" customWidth="1"/>
    <col min="20" max="20" width="16.7109375" style="5" hidden="1" customWidth="1"/>
    <col min="21"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March</v>
      </c>
      <c r="G1" s="1">
        <f>K14</f>
        <v>2024</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61" t="s">
        <v>9</v>
      </c>
      <c r="S13" s="262"/>
      <c r="T13" s="262"/>
      <c r="U13" s="262"/>
      <c r="V13" s="263"/>
    </row>
    <row r="14" spans="2:22" ht="36.75" thickBot="1" x14ac:dyDescent="0.25">
      <c r="B14" s="264" t="s">
        <v>20</v>
      </c>
      <c r="C14" s="264"/>
      <c r="D14" s="264"/>
      <c r="E14" s="264"/>
      <c r="F14" s="265" t="str">
        <f>CONCATENATE(F1,", ",G1)</f>
        <v>March, 2024</v>
      </c>
      <c r="G14" s="265"/>
      <c r="H14" s="8"/>
      <c r="I14" s="8"/>
      <c r="J14" s="14" t="s">
        <v>10</v>
      </c>
      <c r="K14" s="15">
        <v>2024</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35</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32"/>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32"/>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March 2024 is</v>
      </c>
      <c r="E18" s="37">
        <f>K20</f>
        <v>-6.0599999999999987</v>
      </c>
      <c r="F18" s="277" t="s">
        <v>31</v>
      </c>
      <c r="G18" s="277"/>
      <c r="H18" s="277"/>
      <c r="I18" s="26"/>
      <c r="J18" s="234"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32"/>
      <c r="J19" s="28"/>
      <c r="K19" s="29"/>
      <c r="L19" s="5"/>
      <c r="M19" s="268"/>
      <c r="N19" s="19"/>
      <c r="O19" s="20"/>
      <c r="P19" s="30"/>
      <c r="Q19" s="21"/>
      <c r="R19" s="22">
        <v>44872</v>
      </c>
      <c r="S19" s="22">
        <v>44879</v>
      </c>
      <c r="T19" s="22">
        <v>44886</v>
      </c>
      <c r="U19" s="22">
        <v>44893</v>
      </c>
      <c r="V19" s="23" t="s">
        <v>47</v>
      </c>
    </row>
    <row r="20" spans="2:22" ht="36.75" thickBot="1" x14ac:dyDescent="0.25">
      <c r="I20" s="232"/>
      <c r="J20" s="233" t="s">
        <v>28</v>
      </c>
      <c r="K20" s="107">
        <v>-6.0599999999999987</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March 2024 is</v>
      </c>
      <c r="E22" s="37">
        <f>K23</f>
        <v>-1.2119999999999997</v>
      </c>
      <c r="F22" s="277" t="s">
        <v>33</v>
      </c>
      <c r="G22" s="277"/>
      <c r="H22" s="277"/>
      <c r="I22" s="232"/>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32"/>
      <c r="J23" s="233" t="s">
        <v>43</v>
      </c>
      <c r="K23" s="107">
        <v>-1.2119999999999997</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f>((P38)/10)*50</f>
        <v>-5.8800000000000008</v>
      </c>
      <c r="P38" s="47">
        <f>Q38-$K$18</f>
        <v>-1.1760000000000002</v>
      </c>
      <c r="Q38" s="48">
        <f>AVERAGE(R38:V38)</f>
        <v>4.3629999999999995</v>
      </c>
      <c r="R38" s="49">
        <v>4.2350000000000003</v>
      </c>
      <c r="S38" s="49">
        <v>4.37</v>
      </c>
      <c r="T38" s="49">
        <v>4.4139999999999997</v>
      </c>
      <c r="U38" s="49">
        <v>4.4329999999999998</v>
      </c>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f>((P40)/10)*50</f>
        <v>-5.0212499999999993</v>
      </c>
      <c r="P40" s="32">
        <f>Q40-$K$18</f>
        <v>-1.0042499999999999</v>
      </c>
      <c r="Q40" s="33">
        <f>AVERAGE(R40:V40)</f>
        <v>4.5347499999999998</v>
      </c>
      <c r="R40" s="34">
        <v>4.4669999999999996</v>
      </c>
      <c r="S40" s="34">
        <v>4.4779999999999998</v>
      </c>
      <c r="T40" s="34">
        <v>4.5869999999999997</v>
      </c>
      <c r="U40" s="34">
        <v>4.6070000000000002</v>
      </c>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f>((P42)/10)*50</f>
        <v>-4.865999999999997</v>
      </c>
      <c r="P42" s="67">
        <f>Q42-$K$18</f>
        <v>-0.9731999999999994</v>
      </c>
      <c r="Q42" s="48">
        <f>AVERAGE(R42:V42)</f>
        <v>4.5658000000000003</v>
      </c>
      <c r="R42" s="49">
        <v>4.6070000000000002</v>
      </c>
      <c r="S42" s="49">
        <v>4.577</v>
      </c>
      <c r="T42" s="49">
        <v>4.5570000000000004</v>
      </c>
      <c r="U42" s="49">
        <v>4.5510000000000002</v>
      </c>
      <c r="V42" s="99">
        <v>4.5369999999999999</v>
      </c>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f>((P44)/10)*50</f>
        <v>-5.3074999999999983</v>
      </c>
      <c r="P44" s="32">
        <f>Q44-$K$18</f>
        <v>-1.0614999999999997</v>
      </c>
      <c r="Q44" s="33">
        <f>AVERAGE(R44:V44)</f>
        <v>4.4775</v>
      </c>
      <c r="R44" s="34">
        <v>4.5229999999999997</v>
      </c>
      <c r="S44" s="34">
        <v>4.4829999999999997</v>
      </c>
      <c r="T44" s="34">
        <v>4.4569999999999999</v>
      </c>
      <c r="U44" s="34">
        <v>4.4470000000000001</v>
      </c>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f>((P46)/10)*50</f>
        <v>-5.7674999999999965</v>
      </c>
      <c r="P46" s="47">
        <f>Q46-$K$18</f>
        <v>-1.1534999999999993</v>
      </c>
      <c r="Q46" s="49">
        <f>AVERAGE(R46:V46)</f>
        <v>4.3855000000000004</v>
      </c>
      <c r="R46" s="49">
        <v>4.4320000000000004</v>
      </c>
      <c r="S46" s="49">
        <v>4.4180000000000001</v>
      </c>
      <c r="T46" s="49">
        <v>4.3620000000000001</v>
      </c>
      <c r="U46" s="49">
        <v>4.33</v>
      </c>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f>((P48)/10)*50</f>
        <v>-6.1660000000000004</v>
      </c>
      <c r="P48" s="32">
        <f>Q48-$K$18</f>
        <v>-1.2332000000000001</v>
      </c>
      <c r="Q48" s="34">
        <f>AVERAGE(R48:V48)</f>
        <v>4.3057999999999996</v>
      </c>
      <c r="R48" s="34">
        <v>4.3339999999999996</v>
      </c>
      <c r="S48" s="34">
        <v>4.3220000000000001</v>
      </c>
      <c r="T48" s="34">
        <v>4.2960000000000003</v>
      </c>
      <c r="U48" s="34">
        <v>4.2880000000000003</v>
      </c>
      <c r="V48" s="99">
        <v>4.2889999999999997</v>
      </c>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f>((P50)/10)*50</f>
        <v>-6.0599999999999987</v>
      </c>
      <c r="P50" s="47">
        <f>Q50-$K$18</f>
        <v>-1.2119999999999997</v>
      </c>
      <c r="Q50" s="49">
        <f>AVERAGE(R50:V50)</f>
        <v>4.327</v>
      </c>
      <c r="R50" s="49">
        <v>4.3239999999999998</v>
      </c>
      <c r="S50" s="49">
        <v>4.3499999999999996</v>
      </c>
      <c r="T50" s="49">
        <v>4.32</v>
      </c>
      <c r="U50" s="49">
        <v>4.3140000000000001</v>
      </c>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1Md2mdcYJodKEwILLQEmGSRpwKivuFqlsPQ/yUPTAPtWL/OPJetbUKVKF0ly4Qc5JIa3QqdlHVtXbEAsfZck7w==" saltValue="MPfNF6es3bLoryvS33l4kg=="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14" xr:uid="{3E4C9E5F-4B80-424B-A5DA-F3770F83DF9F}">
      <formula1>"2020, 2021, 2022, 2023, 2024"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ABDF7D46-42D5-4A8F-83DA-A43BB5A47C05}">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9C650360-390F-4FCC-839A-2CE1F24B8695}">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40E47E3A-D83F-4973-89C9-13798C9BB773}">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8494B768-DE05-4937-8375-581D5B1E138F}">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6F33AD25-577F-4255-A0CE-4542836E4A48}">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F285967B-B811-4210-9AB0-DD02394B8AE9}">
      <formula1>$O$16:$O$62</formula1>
    </dataValidation>
  </dataValidations>
  <hyperlinks>
    <hyperlink ref="M13" r:id="rId1" xr:uid="{2049671D-351E-44E5-B301-08DCBDBDFAFD}"/>
    <hyperlink ref="J26" r:id="rId2" display="https://www.eia.gov/petroleum/gasdiesel/" xr:uid="{A9D78BA6-363C-4A7A-9B5C-C2BEA4685C4F}"/>
  </hyperlinks>
  <printOptions horizontalCentered="1"/>
  <pageMargins left="0.25" right="0.25" top="0.75" bottom="0.75" header="0.3" footer="0.3"/>
  <pageSetup scale="60" orientation="portrait" r:id="rId3"/>
  <rowBreaks count="1" manualBreakCount="1">
    <brk id="63"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58049-4F5F-4085-A156-8F8F054E5479}">
  <dimension ref="B1:V117"/>
  <sheetViews>
    <sheetView zoomScale="70" zoomScaleNormal="70" workbookViewId="0">
      <selection activeCell="J1" sqref="J1:V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140625" style="59" customWidth="1"/>
    <col min="10" max="10" width="70" style="4" hidden="1" customWidth="1"/>
    <col min="11" max="11" width="12.5703125" style="4" hidden="1" customWidth="1"/>
    <col min="12" max="12" width="6.42578125" style="4" hidden="1" customWidth="1"/>
    <col min="13" max="13" width="6.5703125" style="5" hidden="1" customWidth="1"/>
    <col min="14" max="14" width="14.42578125" style="5" hidden="1" customWidth="1"/>
    <col min="15" max="16" width="27.140625" style="6" hidden="1" customWidth="1"/>
    <col min="17" max="17" width="33.5703125" style="5" hidden="1" customWidth="1"/>
    <col min="18" max="19" width="12.140625" style="5" hidden="1" customWidth="1"/>
    <col min="20" max="20" width="16.7109375" style="5" hidden="1" customWidth="1"/>
    <col min="21"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February</v>
      </c>
      <c r="G1" s="1">
        <f>K14</f>
        <v>2024</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61" t="s">
        <v>9</v>
      </c>
      <c r="S13" s="262"/>
      <c r="T13" s="262"/>
      <c r="U13" s="262"/>
      <c r="V13" s="263"/>
    </row>
    <row r="14" spans="2:22" ht="36.75" thickBot="1" x14ac:dyDescent="0.25">
      <c r="B14" s="264" t="s">
        <v>20</v>
      </c>
      <c r="C14" s="264"/>
      <c r="D14" s="264"/>
      <c r="E14" s="264"/>
      <c r="F14" s="265" t="str">
        <f>CONCATENATE(F1,", ",G1)</f>
        <v>February, 2024</v>
      </c>
      <c r="G14" s="265"/>
      <c r="H14" s="8"/>
      <c r="I14" s="8"/>
      <c r="J14" s="14" t="s">
        <v>10</v>
      </c>
      <c r="K14" s="15">
        <v>2024</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34</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29"/>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29"/>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February 2024 is</v>
      </c>
      <c r="E18" s="37">
        <f>K20</f>
        <v>-6.1660000000000004</v>
      </c>
      <c r="F18" s="277" t="s">
        <v>31</v>
      </c>
      <c r="G18" s="277"/>
      <c r="H18" s="277"/>
      <c r="I18" s="26"/>
      <c r="J18" s="231"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29"/>
      <c r="J19" s="28"/>
      <c r="K19" s="29"/>
      <c r="L19" s="5"/>
      <c r="M19" s="268"/>
      <c r="N19" s="19"/>
      <c r="O19" s="20"/>
      <c r="P19" s="30"/>
      <c r="Q19" s="21"/>
      <c r="R19" s="22">
        <v>44872</v>
      </c>
      <c r="S19" s="22">
        <v>44879</v>
      </c>
      <c r="T19" s="22">
        <v>44886</v>
      </c>
      <c r="U19" s="22">
        <v>44893</v>
      </c>
      <c r="V19" s="23" t="s">
        <v>47</v>
      </c>
    </row>
    <row r="20" spans="2:22" ht="36.75" thickBot="1" x14ac:dyDescent="0.25">
      <c r="I20" s="229"/>
      <c r="J20" s="230" t="s">
        <v>28</v>
      </c>
      <c r="K20" s="107">
        <v>-6.1660000000000004</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February 2024 is</v>
      </c>
      <c r="E22" s="37">
        <f>K23</f>
        <v>-1.2332000000000001</v>
      </c>
      <c r="F22" s="277" t="s">
        <v>33</v>
      </c>
      <c r="G22" s="277"/>
      <c r="H22" s="277"/>
      <c r="I22" s="229"/>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29"/>
      <c r="J23" s="230" t="s">
        <v>43</v>
      </c>
      <c r="K23" s="107">
        <v>-1.2332000000000001</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f>((P38)/10)*50</f>
        <v>-5.8800000000000008</v>
      </c>
      <c r="P38" s="47">
        <f>Q38-$K$18</f>
        <v>-1.1760000000000002</v>
      </c>
      <c r="Q38" s="48">
        <f>AVERAGE(R38:V38)</f>
        <v>4.3629999999999995</v>
      </c>
      <c r="R38" s="49">
        <v>4.2350000000000003</v>
      </c>
      <c r="S38" s="49">
        <v>4.37</v>
      </c>
      <c r="T38" s="49">
        <v>4.4139999999999997</v>
      </c>
      <c r="U38" s="49">
        <v>4.4329999999999998</v>
      </c>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f>((P40)/10)*50</f>
        <v>-5.0212499999999993</v>
      </c>
      <c r="P40" s="32">
        <f>Q40-$K$18</f>
        <v>-1.0042499999999999</v>
      </c>
      <c r="Q40" s="33">
        <f>AVERAGE(R40:V40)</f>
        <v>4.5347499999999998</v>
      </c>
      <c r="R40" s="34">
        <v>4.4669999999999996</v>
      </c>
      <c r="S40" s="34">
        <v>4.4779999999999998</v>
      </c>
      <c r="T40" s="34">
        <v>4.5869999999999997</v>
      </c>
      <c r="U40" s="34">
        <v>4.6070000000000002</v>
      </c>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f>((P42)/10)*50</f>
        <v>-4.865999999999997</v>
      </c>
      <c r="P42" s="67">
        <f>Q42-$K$18</f>
        <v>-0.9731999999999994</v>
      </c>
      <c r="Q42" s="48">
        <f>AVERAGE(R42:V42)</f>
        <v>4.5658000000000003</v>
      </c>
      <c r="R42" s="49">
        <v>4.6070000000000002</v>
      </c>
      <c r="S42" s="49">
        <v>4.577</v>
      </c>
      <c r="T42" s="49">
        <v>4.5570000000000004</v>
      </c>
      <c r="U42" s="49">
        <v>4.5510000000000002</v>
      </c>
      <c r="V42" s="99">
        <v>4.5369999999999999</v>
      </c>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f>((P44)/10)*50</f>
        <v>-5.3074999999999983</v>
      </c>
      <c r="P44" s="32">
        <f>Q44-$K$18</f>
        <v>-1.0614999999999997</v>
      </c>
      <c r="Q44" s="33">
        <f>AVERAGE(R44:V44)</f>
        <v>4.4775</v>
      </c>
      <c r="R44" s="34">
        <v>4.5229999999999997</v>
      </c>
      <c r="S44" s="34">
        <v>4.4829999999999997</v>
      </c>
      <c r="T44" s="34">
        <v>4.4569999999999999</v>
      </c>
      <c r="U44" s="34">
        <v>4.4470000000000001</v>
      </c>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f>((P46)/10)*50</f>
        <v>-5.7674999999999965</v>
      </c>
      <c r="P46" s="47">
        <f>Q46-$K$18</f>
        <v>-1.1534999999999993</v>
      </c>
      <c r="Q46" s="49">
        <f>AVERAGE(R46:V46)</f>
        <v>4.3855000000000004</v>
      </c>
      <c r="R46" s="49">
        <v>4.4320000000000004</v>
      </c>
      <c r="S46" s="49">
        <v>4.4180000000000001</v>
      </c>
      <c r="T46" s="49">
        <v>4.3620000000000001</v>
      </c>
      <c r="U46" s="49">
        <v>4.33</v>
      </c>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f>((P48)/10)*50</f>
        <v>-6.1660000000000004</v>
      </c>
      <c r="P48" s="32">
        <f>Q48-$K$18</f>
        <v>-1.2332000000000001</v>
      </c>
      <c r="Q48" s="34">
        <f>AVERAGE(R48:V48)</f>
        <v>4.3057999999999996</v>
      </c>
      <c r="R48" s="34">
        <v>4.3339999999999996</v>
      </c>
      <c r="S48" s="34">
        <v>4.3220000000000001</v>
      </c>
      <c r="T48" s="34">
        <v>4.2960000000000003</v>
      </c>
      <c r="U48" s="34">
        <v>4.2880000000000003</v>
      </c>
      <c r="V48" s="99">
        <v>4.2889999999999997</v>
      </c>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l9QZjlUszoc3AXzEQLN1uC2qg1aAYMpMfFVS4lw2P/CdE56/+ZgWmNZSO9wp6gZ7ZuDZZmJCEsk2ypW/TEy+fg==" saltValue="vKKdy0f9zgHt4TV82NTLpQ=="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4C3DDE61-B4F8-4527-9BD8-FA9A94730031}">
      <formula1>$O$16:$O$62</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EB33FCCC-62B0-4A12-9EE0-DF2EA4798060}">
      <formula1>$P$16:$P$62</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5259786B-5117-45D3-8E97-909F68F29672}">
      <formula1>"2016, 2017, 2018"</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69136441-BF78-48D4-A50D-80512E202407}">
      <formula1>$N$32:$N$54</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0410B37D-97D1-4B24-9F67-27A86F5EEBCD}">
      <formula1>$P$31:$P$44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CB10B3E9-8EB5-4256-83A6-70B2B0A6D113}">
      <formula1>$N$32:$N$45</formula1>
    </dataValidation>
    <dataValidation type="list" allowBlank="1" showInputMessage="1" showErrorMessage="1" sqref="K14" xr:uid="{6453F7A6-83B9-42AF-A209-16386B3797AC}">
      <formula1>"2020, 2021, 2022, 2023, 2024"</formula1>
    </dataValidation>
  </dataValidations>
  <hyperlinks>
    <hyperlink ref="M13" r:id="rId1" xr:uid="{A2C0E447-3B88-41D7-8C78-B3500E134132}"/>
    <hyperlink ref="J26" r:id="rId2" display="https://www.eia.gov/petroleum/gasdiesel/" xr:uid="{67F7E529-FDF0-470C-9B58-135E62BF347C}"/>
  </hyperlinks>
  <printOptions horizontalCentered="1"/>
  <pageMargins left="0.25" right="0.25" top="0.75" bottom="0.75" header="0.3" footer="0.3"/>
  <pageSetup scale="60" orientation="portrait" r:id="rId3"/>
  <rowBreaks count="1" manualBreakCount="1">
    <brk id="63"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7FDAA-3D57-40A6-9B7A-067D9AD78DCF}">
  <dimension ref="B1:V117"/>
  <sheetViews>
    <sheetView topLeftCell="J16" zoomScale="70" zoomScaleNormal="70" workbookViewId="0">
      <selection activeCell="J46" sqref="J4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140625" style="59" customWidth="1"/>
    <col min="10" max="10" width="70" style="4" customWidth="1"/>
    <col min="11" max="11" width="12.5703125" style="4" customWidth="1"/>
    <col min="12" max="12" width="6.42578125" style="4" customWidth="1"/>
    <col min="13" max="13" width="6.5703125" style="5" customWidth="1"/>
    <col min="14" max="14" width="14.42578125" style="5" customWidth="1"/>
    <col min="15" max="16" width="27.140625" style="6" customWidth="1"/>
    <col min="17" max="17" width="33.5703125" style="5" customWidth="1"/>
    <col min="18" max="19" width="12.140625" style="5" customWidth="1"/>
    <col min="20" max="20" width="16.7109375" style="5" customWidth="1"/>
    <col min="21" max="21" width="12.140625" style="5" customWidth="1"/>
    <col min="22" max="22" width="30" style="5"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January</v>
      </c>
      <c r="G1" s="1">
        <f>K14</f>
        <v>2024</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61" t="s">
        <v>9</v>
      </c>
      <c r="S13" s="262"/>
      <c r="T13" s="262"/>
      <c r="U13" s="262"/>
      <c r="V13" s="263"/>
    </row>
    <row r="14" spans="2:22" ht="36.75" thickBot="1" x14ac:dyDescent="0.25">
      <c r="B14" s="264" t="s">
        <v>20</v>
      </c>
      <c r="C14" s="264"/>
      <c r="D14" s="264"/>
      <c r="E14" s="264"/>
      <c r="F14" s="265" t="str">
        <f>CONCATENATE(F1,", ",G1)</f>
        <v>January, 2024</v>
      </c>
      <c r="G14" s="265"/>
      <c r="H14" s="8"/>
      <c r="I14" s="8"/>
      <c r="J14" s="14" t="s">
        <v>10</v>
      </c>
      <c r="K14" s="15">
        <v>2024</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32</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26"/>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26"/>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January 2024 is</v>
      </c>
      <c r="E18" s="37">
        <f>K20</f>
        <v>-5.7674999999999965</v>
      </c>
      <c r="F18" s="277" t="s">
        <v>31</v>
      </c>
      <c r="G18" s="277"/>
      <c r="H18" s="277"/>
      <c r="I18" s="26"/>
      <c r="J18" s="228"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26"/>
      <c r="J19" s="28"/>
      <c r="K19" s="29"/>
      <c r="L19" s="5"/>
      <c r="M19" s="268"/>
      <c r="N19" s="19"/>
      <c r="O19" s="20"/>
      <c r="P19" s="30"/>
      <c r="Q19" s="21"/>
      <c r="R19" s="22">
        <v>44872</v>
      </c>
      <c r="S19" s="22">
        <v>44879</v>
      </c>
      <c r="T19" s="22">
        <v>44886</v>
      </c>
      <c r="U19" s="22">
        <v>44893</v>
      </c>
      <c r="V19" s="23" t="s">
        <v>47</v>
      </c>
    </row>
    <row r="20" spans="2:22" ht="36.75" thickBot="1" x14ac:dyDescent="0.25">
      <c r="I20" s="226"/>
      <c r="J20" s="227" t="s">
        <v>28</v>
      </c>
      <c r="K20" s="107">
        <v>-5.7674999999999965</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January 2024 is</v>
      </c>
      <c r="E22" s="37">
        <f>K23</f>
        <v>-1.1534999999999993</v>
      </c>
      <c r="F22" s="277" t="s">
        <v>33</v>
      </c>
      <c r="G22" s="277"/>
      <c r="H22" s="277"/>
      <c r="I22" s="226"/>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26"/>
      <c r="J23" s="227" t="s">
        <v>43</v>
      </c>
      <c r="K23" s="107">
        <v>-1.1534999999999993</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f>((P38)/10)*50</f>
        <v>-5.8800000000000008</v>
      </c>
      <c r="P38" s="47">
        <f>Q38-$K$18</f>
        <v>-1.1760000000000002</v>
      </c>
      <c r="Q38" s="48">
        <f>AVERAGE(R38:V38)</f>
        <v>4.3629999999999995</v>
      </c>
      <c r="R38" s="49">
        <v>4.2350000000000003</v>
      </c>
      <c r="S38" s="49">
        <v>4.37</v>
      </c>
      <c r="T38" s="49">
        <v>4.4139999999999997</v>
      </c>
      <c r="U38" s="49">
        <v>4.4329999999999998</v>
      </c>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f>((P40)/10)*50</f>
        <v>-5.0212499999999993</v>
      </c>
      <c r="P40" s="32">
        <f>Q40-$K$18</f>
        <v>-1.0042499999999999</v>
      </c>
      <c r="Q40" s="33">
        <f>AVERAGE(R40:V40)</f>
        <v>4.5347499999999998</v>
      </c>
      <c r="R40" s="34">
        <v>4.4669999999999996</v>
      </c>
      <c r="S40" s="34">
        <v>4.4779999999999998</v>
      </c>
      <c r="T40" s="34">
        <v>4.5869999999999997</v>
      </c>
      <c r="U40" s="34">
        <v>4.6070000000000002</v>
      </c>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f>((P42)/10)*50</f>
        <v>-4.865999999999997</v>
      </c>
      <c r="P42" s="67">
        <f>Q42-$K$18</f>
        <v>-0.9731999999999994</v>
      </c>
      <c r="Q42" s="48">
        <f>AVERAGE(R42:V42)</f>
        <v>4.5658000000000003</v>
      </c>
      <c r="R42" s="49">
        <v>4.6070000000000002</v>
      </c>
      <c r="S42" s="49">
        <v>4.577</v>
      </c>
      <c r="T42" s="49">
        <v>4.5570000000000004</v>
      </c>
      <c r="U42" s="49">
        <v>4.5510000000000002</v>
      </c>
      <c r="V42" s="99">
        <v>4.5369999999999999</v>
      </c>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f>((P44)/10)*50</f>
        <v>-5.3074999999999983</v>
      </c>
      <c r="P44" s="32">
        <f>Q44-$K$18</f>
        <v>-1.0614999999999997</v>
      </c>
      <c r="Q44" s="33">
        <f>AVERAGE(R44:V44)</f>
        <v>4.4775</v>
      </c>
      <c r="R44" s="34">
        <v>4.5229999999999997</v>
      </c>
      <c r="S44" s="34">
        <v>4.4829999999999997</v>
      </c>
      <c r="T44" s="34">
        <v>4.4569999999999999</v>
      </c>
      <c r="U44" s="34">
        <v>4.4470000000000001</v>
      </c>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f>((P46)/10)*50</f>
        <v>-5.7674999999999965</v>
      </c>
      <c r="P46" s="47">
        <f>Q46-$K$18</f>
        <v>-1.1534999999999993</v>
      </c>
      <c r="Q46" s="49">
        <f>AVERAGE(R46:V46)</f>
        <v>4.3855000000000004</v>
      </c>
      <c r="R46" s="49">
        <v>4.4320000000000004</v>
      </c>
      <c r="S46" s="49">
        <v>4.4180000000000001</v>
      </c>
      <c r="T46" s="49">
        <v>4.3620000000000001</v>
      </c>
      <c r="U46" s="49">
        <v>4.33</v>
      </c>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14" xr:uid="{B2033652-7D04-40D9-AAD5-FADD6F729FCE}">
      <formula1>"2020, 2021, 2022, 2023, 2024"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D5AA4146-FFB7-4943-9044-EBC03766CDEF}">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418E2AE0-ED88-4542-9593-11CB420DE8F3}">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07AE04A2-1088-4167-852F-5211567C49F6}">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2C00D889-0535-4C76-AE4C-7E8AD2092ADB}">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FDA841B1-781E-47DF-A04B-597FFB025C1D}">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9B805F1C-E039-4A4D-82D6-D3205533A8A6}">
      <formula1>$O$16:$O$62</formula1>
    </dataValidation>
  </dataValidations>
  <hyperlinks>
    <hyperlink ref="M13" r:id="rId1" xr:uid="{EF56C7F4-A47E-4A35-A53E-BF1460F4C370}"/>
    <hyperlink ref="J26" r:id="rId2" display="https://www.eia.gov/petroleum/gasdiesel/" xr:uid="{A0C04516-CA74-44E6-810B-328091333030}"/>
  </hyperlinks>
  <printOptions horizontalCentered="1"/>
  <pageMargins left="0.25" right="0.25" top="0.75" bottom="0.75" header="0.3" footer="0.3"/>
  <pageSetup scale="60" orientation="portrait" r:id="rId3"/>
  <rowBreaks count="1" manualBreakCount="1">
    <brk id="63"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D0873-4680-4514-98D4-EB46707055D0}">
  <dimension ref="B1:V117"/>
  <sheetViews>
    <sheetView zoomScale="80" zoomScaleNormal="80" workbookViewId="0">
      <selection activeCell="I1" sqref="I1:V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140625" style="59" hidden="1" customWidth="1"/>
    <col min="10" max="10" width="70" style="4" hidden="1" customWidth="1"/>
    <col min="11" max="11" width="12.5703125" style="4" hidden="1" customWidth="1"/>
    <col min="12" max="12" width="6.42578125" style="4" hidden="1" customWidth="1"/>
    <col min="13" max="13" width="6.5703125" style="5" hidden="1" customWidth="1"/>
    <col min="14" max="14" width="14.42578125" style="5" hidden="1" customWidth="1"/>
    <col min="15" max="16" width="27.140625" style="6" hidden="1" customWidth="1"/>
    <col min="17" max="17" width="33.5703125" style="5" hidden="1" customWidth="1"/>
    <col min="18" max="19" width="12.140625" style="5" hidden="1" customWidth="1"/>
    <col min="20" max="20" width="16.7109375" style="5" hidden="1" customWidth="1"/>
    <col min="21"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December</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61" t="s">
        <v>9</v>
      </c>
      <c r="S13" s="262"/>
      <c r="T13" s="262"/>
      <c r="U13" s="262"/>
      <c r="V13" s="263"/>
    </row>
    <row r="14" spans="2:22" ht="36.75" thickBot="1" x14ac:dyDescent="0.25">
      <c r="B14" s="264" t="s">
        <v>20</v>
      </c>
      <c r="C14" s="264"/>
      <c r="D14" s="264"/>
      <c r="E14" s="264"/>
      <c r="F14" s="265" t="str">
        <f>CONCATENATE(F1,", ",G1)</f>
        <v>December,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29</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23"/>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23"/>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December 2023 is</v>
      </c>
      <c r="E18" s="37">
        <f>K20</f>
        <v>-5.3074999999999983</v>
      </c>
      <c r="F18" s="277" t="s">
        <v>31</v>
      </c>
      <c r="G18" s="277"/>
      <c r="H18" s="277"/>
      <c r="I18" s="26"/>
      <c r="J18" s="225"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23"/>
      <c r="J19" s="28"/>
      <c r="K19" s="29"/>
      <c r="L19" s="5"/>
      <c r="M19" s="268"/>
      <c r="N19" s="19"/>
      <c r="O19" s="20"/>
      <c r="P19" s="30"/>
      <c r="Q19" s="21"/>
      <c r="R19" s="22">
        <v>44872</v>
      </c>
      <c r="S19" s="22">
        <v>44879</v>
      </c>
      <c r="T19" s="22">
        <v>44886</v>
      </c>
      <c r="U19" s="22">
        <v>44893</v>
      </c>
      <c r="V19" s="23" t="s">
        <v>47</v>
      </c>
    </row>
    <row r="20" spans="2:22" ht="36.75" thickBot="1" x14ac:dyDescent="0.25">
      <c r="I20" s="223"/>
      <c r="J20" s="224" t="s">
        <v>28</v>
      </c>
      <c r="K20" s="107">
        <v>-5.3074999999999983</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December 2023 is</v>
      </c>
      <c r="E22" s="37">
        <f>K23</f>
        <v>-1.0614999999999997</v>
      </c>
      <c r="F22" s="277" t="s">
        <v>33</v>
      </c>
      <c r="G22" s="277"/>
      <c r="H22" s="277"/>
      <c r="I22" s="223"/>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23"/>
      <c r="J23" s="224" t="s">
        <v>43</v>
      </c>
      <c r="K23" s="107">
        <v>-1.0614999999999997</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f>((P38)/10)*50</f>
        <v>-5.8800000000000008</v>
      </c>
      <c r="P38" s="47">
        <f>Q38-$K$18</f>
        <v>-1.1760000000000002</v>
      </c>
      <c r="Q38" s="48">
        <f>AVERAGE(R38:V38)</f>
        <v>4.3629999999999995</v>
      </c>
      <c r="R38" s="49">
        <v>4.2350000000000003</v>
      </c>
      <c r="S38" s="49">
        <v>4.37</v>
      </c>
      <c r="T38" s="49">
        <v>4.4139999999999997</v>
      </c>
      <c r="U38" s="49">
        <v>4.4329999999999998</v>
      </c>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f>((P40)/10)*50</f>
        <v>-5.0212499999999993</v>
      </c>
      <c r="P40" s="32">
        <f>Q40-$K$18</f>
        <v>-1.0042499999999999</v>
      </c>
      <c r="Q40" s="33">
        <f>AVERAGE(R40:V40)</f>
        <v>4.5347499999999998</v>
      </c>
      <c r="R40" s="34">
        <v>4.4669999999999996</v>
      </c>
      <c r="S40" s="34">
        <v>4.4779999999999998</v>
      </c>
      <c r="T40" s="34">
        <v>4.5869999999999997</v>
      </c>
      <c r="U40" s="34">
        <v>4.6070000000000002</v>
      </c>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f>((P42)/10)*50</f>
        <v>-4.865999999999997</v>
      </c>
      <c r="P42" s="67">
        <f>Q42-$K$18</f>
        <v>-0.9731999999999994</v>
      </c>
      <c r="Q42" s="48">
        <f>AVERAGE(R42:V42)</f>
        <v>4.5658000000000003</v>
      </c>
      <c r="R42" s="49">
        <v>4.6070000000000002</v>
      </c>
      <c r="S42" s="49">
        <v>4.577</v>
      </c>
      <c r="T42" s="49">
        <v>4.5570000000000004</v>
      </c>
      <c r="U42" s="49">
        <v>4.5510000000000002</v>
      </c>
      <c r="V42" s="99">
        <v>4.5369999999999999</v>
      </c>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f>((P44)/10)*50</f>
        <v>-5.3074999999999983</v>
      </c>
      <c r="P44" s="32">
        <f>Q44-$K$18</f>
        <v>-1.0614999999999997</v>
      </c>
      <c r="Q44" s="33">
        <f>AVERAGE(R44:V44)</f>
        <v>4.4775</v>
      </c>
      <c r="R44" s="34">
        <v>4.5229999999999997</v>
      </c>
      <c r="S44" s="34">
        <v>4.4829999999999997</v>
      </c>
      <c r="T44" s="34">
        <v>4.4569999999999999</v>
      </c>
      <c r="U44" s="34">
        <v>4.4470000000000001</v>
      </c>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rz7N2KbOwktTxQ8m3Y8Qkc8jbRLe/yfQ/dpBW270eCARAquruzR3TXA/Q7uqzwXl03PV/CTdgqv1eHvOkAkJww==" saltValue="0aGjxkxQOGE7bbE2FaWpug=="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96265961-41DF-4B42-81CC-86B8053707BA}">
      <formula1>$O$16:$O$62</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DA39F1C4-8EA2-4B3B-A18D-D56B4A1FFC7F}">
      <formula1>$P$16:$P$62</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1E0F19DF-0FB1-4045-BB8E-5D46B372F2F7}">
      <formula1>"2016, 2017, 2018"</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19E5B420-12D7-4AAB-89A8-C35FAA8D88B6}">
      <formula1>$N$32:$N$54</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8B06E303-9C4E-4D4C-9F15-D72B4D7C1EE8}">
      <formula1>$P$31:$P$44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7CCCCF94-A922-4D26-AC09-B14FAAEC7B83}">
      <formula1>$N$32:$N$45</formula1>
    </dataValidation>
    <dataValidation type="list" allowBlank="1" showInputMessage="1" showErrorMessage="1" sqref="K14" xr:uid="{DB435994-98DE-47EC-9633-46C9920C40DA}">
      <formula1>"2020, 2021, 2022, 2023"</formula1>
    </dataValidation>
  </dataValidations>
  <hyperlinks>
    <hyperlink ref="M13" r:id="rId1" xr:uid="{9D36C4BE-EB17-461A-9F76-4C4C7E28543E}"/>
    <hyperlink ref="J26" r:id="rId2" display="https://www.eia.gov/petroleum/gasdiesel/" xr:uid="{9B7861C3-E863-4F39-B05B-F4F4BF42574B}"/>
  </hyperlinks>
  <printOptions horizontalCentered="1"/>
  <pageMargins left="0.25" right="0.25" top="0.75" bottom="0.75" header="0.3" footer="0.3"/>
  <pageSetup scale="60" orientation="portrait" r:id="rId3"/>
  <rowBreaks count="1" manualBreakCount="1">
    <brk id="63"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D1F05-9D04-4E10-B774-8D80039A0504}">
  <dimension ref="B1:V117"/>
  <sheetViews>
    <sheetView showGridLines="0" showRowColHeaders="0" zoomScale="60" zoomScaleNormal="60" workbookViewId="0">
      <selection activeCell="J1" sqref="J1:V1048576"/>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140625" style="59" customWidth="1"/>
    <col min="10" max="10" width="70" style="4" hidden="1" customWidth="1"/>
    <col min="11" max="11" width="12.5703125" style="4" hidden="1" customWidth="1"/>
    <col min="12" max="12" width="6.42578125" style="4" hidden="1" customWidth="1"/>
    <col min="13" max="13" width="6.5703125" style="5" hidden="1" customWidth="1"/>
    <col min="14" max="14" width="14.42578125" style="5" hidden="1" customWidth="1"/>
    <col min="15" max="16" width="27.140625" style="6" hidden="1" customWidth="1"/>
    <col min="17" max="17" width="33.5703125" style="5" hidden="1" customWidth="1"/>
    <col min="18" max="19" width="12.140625" style="5" hidden="1" customWidth="1"/>
    <col min="20" max="20" width="16.7109375" style="5" hidden="1" customWidth="1"/>
    <col min="21" max="21" width="12.140625" style="5" hidden="1" customWidth="1"/>
    <col min="22" max="22" width="30" style="5" hidden="1" customWidth="1"/>
    <col min="23"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November</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61" t="s">
        <v>9</v>
      </c>
      <c r="S13" s="262"/>
      <c r="T13" s="262"/>
      <c r="U13" s="262"/>
      <c r="V13" s="263"/>
    </row>
    <row r="14" spans="2:22" ht="36.75" thickBot="1" x14ac:dyDescent="0.25">
      <c r="B14" s="264" t="s">
        <v>20</v>
      </c>
      <c r="C14" s="264"/>
      <c r="D14" s="264"/>
      <c r="E14" s="264"/>
      <c r="F14" s="265" t="str">
        <f>CONCATENATE(F1,", ",G1)</f>
        <v>November,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26</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16"/>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16"/>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November 2023 is</v>
      </c>
      <c r="E18" s="37">
        <f>K20</f>
        <v>-4.865999999999997</v>
      </c>
      <c r="F18" s="277" t="s">
        <v>31</v>
      </c>
      <c r="G18" s="277"/>
      <c r="H18" s="277"/>
      <c r="I18" s="26"/>
      <c r="J18" s="218"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16"/>
      <c r="J19" s="28"/>
      <c r="K19" s="29"/>
      <c r="L19" s="5"/>
      <c r="M19" s="268"/>
      <c r="N19" s="19"/>
      <c r="O19" s="20"/>
      <c r="P19" s="30"/>
      <c r="Q19" s="21"/>
      <c r="R19" s="22">
        <v>44872</v>
      </c>
      <c r="S19" s="22">
        <v>44879</v>
      </c>
      <c r="T19" s="22">
        <v>44886</v>
      </c>
      <c r="U19" s="22">
        <v>44893</v>
      </c>
      <c r="V19" s="23" t="s">
        <v>47</v>
      </c>
    </row>
    <row r="20" spans="2:22" ht="36.75" thickBot="1" x14ac:dyDescent="0.25">
      <c r="I20" s="216"/>
      <c r="J20" s="217" t="s">
        <v>28</v>
      </c>
      <c r="K20" s="107">
        <v>-4.865999999999997</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November 2023 is</v>
      </c>
      <c r="E22" s="37">
        <f>K23</f>
        <v>-0.9731999999999994</v>
      </c>
      <c r="F22" s="277" t="s">
        <v>33</v>
      </c>
      <c r="G22" s="277"/>
      <c r="H22" s="277"/>
      <c r="I22" s="216"/>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16"/>
      <c r="J23" s="217" t="s">
        <v>43</v>
      </c>
      <c r="K23" s="107">
        <v>-0.9731999999999994</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f>((P38)/10)*50</f>
        <v>-5.8800000000000008</v>
      </c>
      <c r="P38" s="47">
        <f>Q38-$K$18</f>
        <v>-1.1760000000000002</v>
      </c>
      <c r="Q38" s="48">
        <f>AVERAGE(R38:V38)</f>
        <v>4.3629999999999995</v>
      </c>
      <c r="R38" s="49">
        <v>4.2350000000000003</v>
      </c>
      <c r="S38" s="49">
        <v>4.37</v>
      </c>
      <c r="T38" s="49">
        <v>4.4139999999999997</v>
      </c>
      <c r="U38" s="49">
        <v>4.4329999999999998</v>
      </c>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f>((P40)/10)*50</f>
        <v>-5.0212499999999993</v>
      </c>
      <c r="P40" s="32">
        <f>Q40-$K$18</f>
        <v>-1.0042499999999999</v>
      </c>
      <c r="Q40" s="33">
        <f>AVERAGE(R40:V40)</f>
        <v>4.5347499999999998</v>
      </c>
      <c r="R40" s="34">
        <v>4.4669999999999996</v>
      </c>
      <c r="S40" s="34">
        <v>4.4779999999999998</v>
      </c>
      <c r="T40" s="34">
        <v>4.5869999999999997</v>
      </c>
      <c r="U40" s="34">
        <v>4.6070000000000002</v>
      </c>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f>((P42)/10)*50</f>
        <v>-4.865999999999997</v>
      </c>
      <c r="P42" s="67">
        <f>Q42-$K$18</f>
        <v>-0.9731999999999994</v>
      </c>
      <c r="Q42" s="48">
        <f>AVERAGE(R42:V42)</f>
        <v>4.5658000000000003</v>
      </c>
      <c r="R42" s="49">
        <v>4.6070000000000002</v>
      </c>
      <c r="S42" s="49">
        <v>4.577</v>
      </c>
      <c r="T42" s="49">
        <v>4.5570000000000004</v>
      </c>
      <c r="U42" s="49">
        <v>4.5510000000000002</v>
      </c>
      <c r="V42" s="99">
        <v>4.5369999999999999</v>
      </c>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4sdiZueVRdSgZATYXCIEXF4Dgn4W/MbbOhUl84KZm4o3bmpwjImQCXmLEZvEZI0fkXq7pn7VU4yIvsipgGh5YQ==" saltValue="5EaZSjsLqwBE0VMO4t9fNQ==" spinCount="100000" sheet="1" selectLockedCells="1" selectUnlockedCells="1"/>
  <mergeCells count="25">
    <mergeCell ref="B1:E1"/>
    <mergeCell ref="C3:E3"/>
    <mergeCell ref="B4:B12"/>
    <mergeCell ref="C4:E12"/>
    <mergeCell ref="F4:F12"/>
    <mergeCell ref="M13:N13"/>
    <mergeCell ref="R13:V13"/>
    <mergeCell ref="B14:E14"/>
    <mergeCell ref="F14:G14"/>
    <mergeCell ref="B15:H15"/>
    <mergeCell ref="M15:M20"/>
    <mergeCell ref="B16:H16"/>
    <mergeCell ref="B17:H17"/>
    <mergeCell ref="J17:K17"/>
    <mergeCell ref="B18:C18"/>
    <mergeCell ref="J13:K13"/>
    <mergeCell ref="M45:M62"/>
    <mergeCell ref="F18:H18"/>
    <mergeCell ref="B21:H21"/>
    <mergeCell ref="M21:M44"/>
    <mergeCell ref="B22:C22"/>
    <mergeCell ref="F22:H22"/>
    <mergeCell ref="C25:G25"/>
    <mergeCell ref="C26:G26"/>
    <mergeCell ref="B27:H27"/>
  </mergeCells>
  <dataValidations count="7">
    <dataValidation type="list" allowBlank="1" showInputMessage="1" showErrorMessage="1" sqref="K14" xr:uid="{10224BF2-EC7F-46D7-A9E8-F8A960C8B6EE}">
      <formula1>"2020, 2021, 2022, 2023"</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8537CFE3-4602-42AC-BB98-611B0F38CABE}">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F32B15D1-7CD5-4D5D-BFE8-9C97C079ADBB}">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05472337-15A7-429C-B11E-B9978CAC8477}">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B82B5912-77BF-4A48-9DCE-C315C12F0611}">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F624232C-CBB9-49B7-B012-BCEA11586381}">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FC284805-27C3-4337-ADC6-6BF8B6CFAADE}">
      <formula1>$O$16:$O$62</formula1>
    </dataValidation>
  </dataValidations>
  <hyperlinks>
    <hyperlink ref="M13" r:id="rId1" xr:uid="{8F322123-2191-47DF-A11E-05A284E1B85F}"/>
    <hyperlink ref="J26" r:id="rId2" display="https://www.eia.gov/petroleum/gasdiesel/" xr:uid="{C865B82A-1414-4AD4-AEE4-1C8DBF93620E}"/>
  </hyperlinks>
  <printOptions horizontalCentered="1"/>
  <pageMargins left="0.25" right="0.25" top="0.75" bottom="0.75" header="0.3" footer="0.3"/>
  <pageSetup scale="60" orientation="portrait" r:id="rId3"/>
  <rowBreaks count="1" manualBreakCount="1">
    <brk id="63"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F709-6206-430D-BFE4-D20D7D77650D}">
  <dimension ref="B1:W117"/>
  <sheetViews>
    <sheetView showGridLines="0" showRowColHeaders="0" zoomScale="80" zoomScaleNormal="80" workbookViewId="0">
      <selection activeCell="G13" sqref="G13"/>
    </sheetView>
  </sheetViews>
  <sheetFormatPr defaultColWidth="19" defaultRowHeight="12.75" x14ac:dyDescent="0.2"/>
  <cols>
    <col min="1" max="1" width="9.140625" style="5" customWidth="1"/>
    <col min="2" max="2" width="16" style="5" customWidth="1"/>
    <col min="3" max="3" width="32.5703125" style="5" customWidth="1"/>
    <col min="4" max="4" width="20.42578125" style="5" customWidth="1"/>
    <col min="5" max="5" width="18.140625" style="5" customWidth="1"/>
    <col min="6" max="6" width="24.140625" style="5" customWidth="1"/>
    <col min="7" max="7" width="19.85546875" style="5" customWidth="1"/>
    <col min="8" max="8" width="85.5703125" style="5" customWidth="1"/>
    <col min="9" max="9" width="6.140625" style="59" hidden="1" customWidth="1"/>
    <col min="10" max="10" width="70" style="4" hidden="1" customWidth="1"/>
    <col min="11" max="11" width="12.5703125" style="4" hidden="1" customWidth="1"/>
    <col min="12" max="12" width="6.42578125" style="4" hidden="1" customWidth="1"/>
    <col min="13" max="13" width="6.5703125" style="5" hidden="1" customWidth="1"/>
    <col min="14" max="14" width="14.42578125" style="5" hidden="1" customWidth="1"/>
    <col min="15" max="16" width="27.140625" style="6" hidden="1" customWidth="1"/>
    <col min="17" max="17" width="33.5703125" style="5" hidden="1" customWidth="1"/>
    <col min="18" max="19" width="12.140625" style="5" hidden="1" customWidth="1"/>
    <col min="20" max="20" width="16.7109375" style="5" hidden="1" customWidth="1"/>
    <col min="21" max="21" width="12.140625" style="5" hidden="1" customWidth="1"/>
    <col min="22" max="22" width="30" style="5" hidden="1" customWidth="1"/>
    <col min="23" max="23" width="9.140625" style="5" hidden="1" customWidth="1"/>
    <col min="24" max="249" width="9.140625" style="5" customWidth="1"/>
    <col min="250" max="250" width="20" style="5" customWidth="1"/>
    <col min="251" max="251" width="32.85546875" style="5" customWidth="1"/>
    <col min="252" max="252" width="17.42578125" style="5" customWidth="1"/>
    <col min="253" max="253" width="17.140625" style="5" customWidth="1"/>
    <col min="254" max="254" width="23.85546875" style="5" customWidth="1"/>
    <col min="255" max="255" width="25.42578125" style="5" customWidth="1"/>
    <col min="256" max="256" width="19" style="5"/>
    <col min="257" max="257" width="9.140625" style="5" customWidth="1"/>
    <col min="258" max="258" width="20" style="5" customWidth="1"/>
    <col min="259" max="259" width="36.5703125" style="5" customWidth="1"/>
    <col min="260" max="260" width="17.42578125" style="5" customWidth="1"/>
    <col min="261" max="261" width="21.42578125" style="5" customWidth="1"/>
    <col min="262" max="262" width="25.42578125" style="5" bestFit="1" customWidth="1"/>
    <col min="263" max="263" width="27.140625" style="5" customWidth="1"/>
    <col min="264" max="264" width="10.5703125" style="5" customWidth="1"/>
    <col min="265" max="265" width="6.5703125" style="5" customWidth="1"/>
    <col min="266" max="268" width="0" style="5" hidden="1" customWidth="1"/>
    <col min="269" max="269" width="6.42578125" style="5" bestFit="1" customWidth="1"/>
    <col min="270" max="270" width="13.5703125" style="5" bestFit="1" customWidth="1"/>
    <col min="271" max="272" width="31" style="5" bestFit="1" customWidth="1"/>
    <col min="273" max="273" width="38.42578125" style="5" bestFit="1" customWidth="1"/>
    <col min="274" max="277" width="12.140625" style="5" bestFit="1" customWidth="1"/>
    <col min="278" max="278" width="30" style="5" bestFit="1" customWidth="1"/>
    <col min="279" max="505" width="9.140625" style="5" customWidth="1"/>
    <col min="506" max="506" width="20" style="5" customWidth="1"/>
    <col min="507" max="507" width="32.85546875" style="5" customWidth="1"/>
    <col min="508" max="508" width="17.42578125" style="5" customWidth="1"/>
    <col min="509" max="509" width="17.140625" style="5" customWidth="1"/>
    <col min="510" max="510" width="23.85546875" style="5" customWidth="1"/>
    <col min="511" max="511" width="25.42578125" style="5" customWidth="1"/>
    <col min="512" max="512" width="19" style="5"/>
    <col min="513" max="513" width="9.140625" style="5" customWidth="1"/>
    <col min="514" max="514" width="20" style="5" customWidth="1"/>
    <col min="515" max="515" width="36.5703125" style="5" customWidth="1"/>
    <col min="516" max="516" width="17.42578125" style="5" customWidth="1"/>
    <col min="517" max="517" width="21.42578125" style="5" customWidth="1"/>
    <col min="518" max="518" width="25.42578125" style="5" bestFit="1" customWidth="1"/>
    <col min="519" max="519" width="27.140625" style="5" customWidth="1"/>
    <col min="520" max="520" width="10.5703125" style="5" customWidth="1"/>
    <col min="521" max="521" width="6.5703125" style="5" customWidth="1"/>
    <col min="522" max="524" width="0" style="5" hidden="1" customWidth="1"/>
    <col min="525" max="525" width="6.42578125" style="5" bestFit="1" customWidth="1"/>
    <col min="526" max="526" width="13.5703125" style="5" bestFit="1" customWidth="1"/>
    <col min="527" max="528" width="31" style="5" bestFit="1" customWidth="1"/>
    <col min="529" max="529" width="38.42578125" style="5" bestFit="1" customWidth="1"/>
    <col min="530" max="533" width="12.140625" style="5" bestFit="1" customWidth="1"/>
    <col min="534" max="534" width="30" style="5" bestFit="1" customWidth="1"/>
    <col min="535" max="761" width="9.140625" style="5" customWidth="1"/>
    <col min="762" max="762" width="20" style="5" customWidth="1"/>
    <col min="763" max="763" width="32.85546875" style="5" customWidth="1"/>
    <col min="764" max="764" width="17.42578125" style="5" customWidth="1"/>
    <col min="765" max="765" width="17.140625" style="5" customWidth="1"/>
    <col min="766" max="766" width="23.85546875" style="5" customWidth="1"/>
    <col min="767" max="767" width="25.42578125" style="5" customWidth="1"/>
    <col min="768" max="768" width="19" style="5"/>
    <col min="769" max="769" width="9.140625" style="5" customWidth="1"/>
    <col min="770" max="770" width="20" style="5" customWidth="1"/>
    <col min="771" max="771" width="36.5703125" style="5" customWidth="1"/>
    <col min="772" max="772" width="17.42578125" style="5" customWidth="1"/>
    <col min="773" max="773" width="21.42578125" style="5" customWidth="1"/>
    <col min="774" max="774" width="25.42578125" style="5" bestFit="1" customWidth="1"/>
    <col min="775" max="775" width="27.140625" style="5" customWidth="1"/>
    <col min="776" max="776" width="10.5703125" style="5" customWidth="1"/>
    <col min="777" max="777" width="6.5703125" style="5" customWidth="1"/>
    <col min="778" max="780" width="0" style="5" hidden="1" customWidth="1"/>
    <col min="781" max="781" width="6.42578125" style="5" bestFit="1" customWidth="1"/>
    <col min="782" max="782" width="13.5703125" style="5" bestFit="1" customWidth="1"/>
    <col min="783" max="784" width="31" style="5" bestFit="1" customWidth="1"/>
    <col min="785" max="785" width="38.42578125" style="5" bestFit="1" customWidth="1"/>
    <col min="786" max="789" width="12.140625" style="5" bestFit="1" customWidth="1"/>
    <col min="790" max="790" width="30" style="5" bestFit="1" customWidth="1"/>
    <col min="791" max="1017" width="9.140625" style="5" customWidth="1"/>
    <col min="1018" max="1018" width="20" style="5" customWidth="1"/>
    <col min="1019" max="1019" width="32.85546875" style="5" customWidth="1"/>
    <col min="1020" max="1020" width="17.42578125" style="5" customWidth="1"/>
    <col min="1021" max="1021" width="17.140625" style="5" customWidth="1"/>
    <col min="1022" max="1022" width="23.85546875" style="5" customWidth="1"/>
    <col min="1023" max="1023" width="25.42578125" style="5" customWidth="1"/>
    <col min="1024" max="1024" width="19" style="5"/>
    <col min="1025" max="1025" width="9.140625" style="5" customWidth="1"/>
    <col min="1026" max="1026" width="20" style="5" customWidth="1"/>
    <col min="1027" max="1027" width="36.5703125" style="5" customWidth="1"/>
    <col min="1028" max="1028" width="17.42578125" style="5" customWidth="1"/>
    <col min="1029" max="1029" width="21.42578125" style="5" customWidth="1"/>
    <col min="1030" max="1030" width="25.42578125" style="5" bestFit="1" customWidth="1"/>
    <col min="1031" max="1031" width="27.140625" style="5" customWidth="1"/>
    <col min="1032" max="1032" width="10.5703125" style="5" customWidth="1"/>
    <col min="1033" max="1033" width="6.5703125" style="5" customWidth="1"/>
    <col min="1034" max="1036" width="0" style="5" hidden="1" customWidth="1"/>
    <col min="1037" max="1037" width="6.42578125" style="5" bestFit="1" customWidth="1"/>
    <col min="1038" max="1038" width="13.5703125" style="5" bestFit="1" customWidth="1"/>
    <col min="1039" max="1040" width="31" style="5" bestFit="1" customWidth="1"/>
    <col min="1041" max="1041" width="38.42578125" style="5" bestFit="1" customWidth="1"/>
    <col min="1042" max="1045" width="12.140625" style="5" bestFit="1" customWidth="1"/>
    <col min="1046" max="1046" width="30" style="5" bestFit="1" customWidth="1"/>
    <col min="1047" max="1273" width="9.140625" style="5" customWidth="1"/>
    <col min="1274" max="1274" width="20" style="5" customWidth="1"/>
    <col min="1275" max="1275" width="32.85546875" style="5" customWidth="1"/>
    <col min="1276" max="1276" width="17.42578125" style="5" customWidth="1"/>
    <col min="1277" max="1277" width="17.140625" style="5" customWidth="1"/>
    <col min="1278" max="1278" width="23.85546875" style="5" customWidth="1"/>
    <col min="1279" max="1279" width="25.42578125" style="5" customWidth="1"/>
    <col min="1280" max="1280" width="19" style="5"/>
    <col min="1281" max="1281" width="9.140625" style="5" customWidth="1"/>
    <col min="1282" max="1282" width="20" style="5" customWidth="1"/>
    <col min="1283" max="1283" width="36.5703125" style="5" customWidth="1"/>
    <col min="1284" max="1284" width="17.42578125" style="5" customWidth="1"/>
    <col min="1285" max="1285" width="21.42578125" style="5" customWidth="1"/>
    <col min="1286" max="1286" width="25.42578125" style="5" bestFit="1" customWidth="1"/>
    <col min="1287" max="1287" width="27.140625" style="5" customWidth="1"/>
    <col min="1288" max="1288" width="10.5703125" style="5" customWidth="1"/>
    <col min="1289" max="1289" width="6.5703125" style="5" customWidth="1"/>
    <col min="1290" max="1292" width="0" style="5" hidden="1" customWidth="1"/>
    <col min="1293" max="1293" width="6.42578125" style="5" bestFit="1" customWidth="1"/>
    <col min="1294" max="1294" width="13.5703125" style="5" bestFit="1" customWidth="1"/>
    <col min="1295" max="1296" width="31" style="5" bestFit="1" customWidth="1"/>
    <col min="1297" max="1297" width="38.42578125" style="5" bestFit="1" customWidth="1"/>
    <col min="1298" max="1301" width="12.140625" style="5" bestFit="1" customWidth="1"/>
    <col min="1302" max="1302" width="30" style="5" bestFit="1" customWidth="1"/>
    <col min="1303" max="1529" width="9.140625" style="5" customWidth="1"/>
    <col min="1530" max="1530" width="20" style="5" customWidth="1"/>
    <col min="1531" max="1531" width="32.85546875" style="5" customWidth="1"/>
    <col min="1532" max="1532" width="17.42578125" style="5" customWidth="1"/>
    <col min="1533" max="1533" width="17.140625" style="5" customWidth="1"/>
    <col min="1534" max="1534" width="23.85546875" style="5" customWidth="1"/>
    <col min="1535" max="1535" width="25.42578125" style="5" customWidth="1"/>
    <col min="1536" max="1536" width="19" style="5"/>
    <col min="1537" max="1537" width="9.140625" style="5" customWidth="1"/>
    <col min="1538" max="1538" width="20" style="5" customWidth="1"/>
    <col min="1539" max="1539" width="36.5703125" style="5" customWidth="1"/>
    <col min="1540" max="1540" width="17.42578125" style="5" customWidth="1"/>
    <col min="1541" max="1541" width="21.42578125" style="5" customWidth="1"/>
    <col min="1542" max="1542" width="25.42578125" style="5" bestFit="1" customWidth="1"/>
    <col min="1543" max="1543" width="27.140625" style="5" customWidth="1"/>
    <col min="1544" max="1544" width="10.5703125" style="5" customWidth="1"/>
    <col min="1545" max="1545" width="6.5703125" style="5" customWidth="1"/>
    <col min="1546" max="1548" width="0" style="5" hidden="1" customWidth="1"/>
    <col min="1549" max="1549" width="6.42578125" style="5" bestFit="1" customWidth="1"/>
    <col min="1550" max="1550" width="13.5703125" style="5" bestFit="1" customWidth="1"/>
    <col min="1551" max="1552" width="31" style="5" bestFit="1" customWidth="1"/>
    <col min="1553" max="1553" width="38.42578125" style="5" bestFit="1" customWidth="1"/>
    <col min="1554" max="1557" width="12.140625" style="5" bestFit="1" customWidth="1"/>
    <col min="1558" max="1558" width="30" style="5" bestFit="1" customWidth="1"/>
    <col min="1559" max="1785" width="9.140625" style="5" customWidth="1"/>
    <col min="1786" max="1786" width="20" style="5" customWidth="1"/>
    <col min="1787" max="1787" width="32.85546875" style="5" customWidth="1"/>
    <col min="1788" max="1788" width="17.42578125" style="5" customWidth="1"/>
    <col min="1789" max="1789" width="17.140625" style="5" customWidth="1"/>
    <col min="1790" max="1790" width="23.85546875" style="5" customWidth="1"/>
    <col min="1791" max="1791" width="25.42578125" style="5" customWidth="1"/>
    <col min="1792" max="1792" width="19" style="5"/>
    <col min="1793" max="1793" width="9.140625" style="5" customWidth="1"/>
    <col min="1794" max="1794" width="20" style="5" customWidth="1"/>
    <col min="1795" max="1795" width="36.5703125" style="5" customWidth="1"/>
    <col min="1796" max="1796" width="17.42578125" style="5" customWidth="1"/>
    <col min="1797" max="1797" width="21.42578125" style="5" customWidth="1"/>
    <col min="1798" max="1798" width="25.42578125" style="5" bestFit="1" customWidth="1"/>
    <col min="1799" max="1799" width="27.140625" style="5" customWidth="1"/>
    <col min="1800" max="1800" width="10.5703125" style="5" customWidth="1"/>
    <col min="1801" max="1801" width="6.5703125" style="5" customWidth="1"/>
    <col min="1802" max="1804" width="0" style="5" hidden="1" customWidth="1"/>
    <col min="1805" max="1805" width="6.42578125" style="5" bestFit="1" customWidth="1"/>
    <col min="1806" max="1806" width="13.5703125" style="5" bestFit="1" customWidth="1"/>
    <col min="1807" max="1808" width="31" style="5" bestFit="1" customWidth="1"/>
    <col min="1809" max="1809" width="38.42578125" style="5" bestFit="1" customWidth="1"/>
    <col min="1810" max="1813" width="12.140625" style="5" bestFit="1" customWidth="1"/>
    <col min="1814" max="1814" width="30" style="5" bestFit="1" customWidth="1"/>
    <col min="1815" max="2041" width="9.140625" style="5" customWidth="1"/>
    <col min="2042" max="2042" width="20" style="5" customWidth="1"/>
    <col min="2043" max="2043" width="32.85546875" style="5" customWidth="1"/>
    <col min="2044" max="2044" width="17.42578125" style="5" customWidth="1"/>
    <col min="2045" max="2045" width="17.140625" style="5" customWidth="1"/>
    <col min="2046" max="2046" width="23.85546875" style="5" customWidth="1"/>
    <col min="2047" max="2047" width="25.42578125" style="5" customWidth="1"/>
    <col min="2048" max="2048" width="19" style="5"/>
    <col min="2049" max="2049" width="9.140625" style="5" customWidth="1"/>
    <col min="2050" max="2050" width="20" style="5" customWidth="1"/>
    <col min="2051" max="2051" width="36.5703125" style="5" customWidth="1"/>
    <col min="2052" max="2052" width="17.42578125" style="5" customWidth="1"/>
    <col min="2053" max="2053" width="21.42578125" style="5" customWidth="1"/>
    <col min="2054" max="2054" width="25.42578125" style="5" bestFit="1" customWidth="1"/>
    <col min="2055" max="2055" width="27.140625" style="5" customWidth="1"/>
    <col min="2056" max="2056" width="10.5703125" style="5" customWidth="1"/>
    <col min="2057" max="2057" width="6.5703125" style="5" customWidth="1"/>
    <col min="2058" max="2060" width="0" style="5" hidden="1" customWidth="1"/>
    <col min="2061" max="2061" width="6.42578125" style="5" bestFit="1" customWidth="1"/>
    <col min="2062" max="2062" width="13.5703125" style="5" bestFit="1" customWidth="1"/>
    <col min="2063" max="2064" width="31" style="5" bestFit="1" customWidth="1"/>
    <col min="2065" max="2065" width="38.42578125" style="5" bestFit="1" customWidth="1"/>
    <col min="2066" max="2069" width="12.140625" style="5" bestFit="1" customWidth="1"/>
    <col min="2070" max="2070" width="30" style="5" bestFit="1" customWidth="1"/>
    <col min="2071" max="2297" width="9.140625" style="5" customWidth="1"/>
    <col min="2298" max="2298" width="20" style="5" customWidth="1"/>
    <col min="2299" max="2299" width="32.85546875" style="5" customWidth="1"/>
    <col min="2300" max="2300" width="17.42578125" style="5" customWidth="1"/>
    <col min="2301" max="2301" width="17.140625" style="5" customWidth="1"/>
    <col min="2302" max="2302" width="23.85546875" style="5" customWidth="1"/>
    <col min="2303" max="2303" width="25.42578125" style="5" customWidth="1"/>
    <col min="2304" max="2304" width="19" style="5"/>
    <col min="2305" max="2305" width="9.140625" style="5" customWidth="1"/>
    <col min="2306" max="2306" width="20" style="5" customWidth="1"/>
    <col min="2307" max="2307" width="36.5703125" style="5" customWidth="1"/>
    <col min="2308" max="2308" width="17.42578125" style="5" customWidth="1"/>
    <col min="2309" max="2309" width="21.42578125" style="5" customWidth="1"/>
    <col min="2310" max="2310" width="25.42578125" style="5" bestFit="1" customWidth="1"/>
    <col min="2311" max="2311" width="27.140625" style="5" customWidth="1"/>
    <col min="2312" max="2312" width="10.5703125" style="5" customWidth="1"/>
    <col min="2313" max="2313" width="6.5703125" style="5" customWidth="1"/>
    <col min="2314" max="2316" width="0" style="5" hidden="1" customWidth="1"/>
    <col min="2317" max="2317" width="6.42578125" style="5" bestFit="1" customWidth="1"/>
    <col min="2318" max="2318" width="13.5703125" style="5" bestFit="1" customWidth="1"/>
    <col min="2319" max="2320" width="31" style="5" bestFit="1" customWidth="1"/>
    <col min="2321" max="2321" width="38.42578125" style="5" bestFit="1" customWidth="1"/>
    <col min="2322" max="2325" width="12.140625" style="5" bestFit="1" customWidth="1"/>
    <col min="2326" max="2326" width="30" style="5" bestFit="1" customWidth="1"/>
    <col min="2327" max="2553" width="9.140625" style="5" customWidth="1"/>
    <col min="2554" max="2554" width="20" style="5" customWidth="1"/>
    <col min="2555" max="2555" width="32.85546875" style="5" customWidth="1"/>
    <col min="2556" max="2556" width="17.42578125" style="5" customWidth="1"/>
    <col min="2557" max="2557" width="17.140625" style="5" customWidth="1"/>
    <col min="2558" max="2558" width="23.85546875" style="5" customWidth="1"/>
    <col min="2559" max="2559" width="25.42578125" style="5" customWidth="1"/>
    <col min="2560" max="2560" width="19" style="5"/>
    <col min="2561" max="2561" width="9.140625" style="5" customWidth="1"/>
    <col min="2562" max="2562" width="20" style="5" customWidth="1"/>
    <col min="2563" max="2563" width="36.5703125" style="5" customWidth="1"/>
    <col min="2564" max="2564" width="17.42578125" style="5" customWidth="1"/>
    <col min="2565" max="2565" width="21.42578125" style="5" customWidth="1"/>
    <col min="2566" max="2566" width="25.42578125" style="5" bestFit="1" customWidth="1"/>
    <col min="2567" max="2567" width="27.140625" style="5" customWidth="1"/>
    <col min="2568" max="2568" width="10.5703125" style="5" customWidth="1"/>
    <col min="2569" max="2569" width="6.5703125" style="5" customWidth="1"/>
    <col min="2570" max="2572" width="0" style="5" hidden="1" customWidth="1"/>
    <col min="2573" max="2573" width="6.42578125" style="5" bestFit="1" customWidth="1"/>
    <col min="2574" max="2574" width="13.5703125" style="5" bestFit="1" customWidth="1"/>
    <col min="2575" max="2576" width="31" style="5" bestFit="1" customWidth="1"/>
    <col min="2577" max="2577" width="38.42578125" style="5" bestFit="1" customWidth="1"/>
    <col min="2578" max="2581" width="12.140625" style="5" bestFit="1" customWidth="1"/>
    <col min="2582" max="2582" width="30" style="5" bestFit="1" customWidth="1"/>
    <col min="2583" max="2809" width="9.140625" style="5" customWidth="1"/>
    <col min="2810" max="2810" width="20" style="5" customWidth="1"/>
    <col min="2811" max="2811" width="32.85546875" style="5" customWidth="1"/>
    <col min="2812" max="2812" width="17.42578125" style="5" customWidth="1"/>
    <col min="2813" max="2813" width="17.140625" style="5" customWidth="1"/>
    <col min="2814" max="2814" width="23.85546875" style="5" customWidth="1"/>
    <col min="2815" max="2815" width="25.42578125" style="5" customWidth="1"/>
    <col min="2816" max="2816" width="19" style="5"/>
    <col min="2817" max="2817" width="9.140625" style="5" customWidth="1"/>
    <col min="2818" max="2818" width="20" style="5" customWidth="1"/>
    <col min="2819" max="2819" width="36.5703125" style="5" customWidth="1"/>
    <col min="2820" max="2820" width="17.42578125" style="5" customWidth="1"/>
    <col min="2821" max="2821" width="21.42578125" style="5" customWidth="1"/>
    <col min="2822" max="2822" width="25.42578125" style="5" bestFit="1" customWidth="1"/>
    <col min="2823" max="2823" width="27.140625" style="5" customWidth="1"/>
    <col min="2824" max="2824" width="10.5703125" style="5" customWidth="1"/>
    <col min="2825" max="2825" width="6.5703125" style="5" customWidth="1"/>
    <col min="2826" max="2828" width="0" style="5" hidden="1" customWidth="1"/>
    <col min="2829" max="2829" width="6.42578125" style="5" bestFit="1" customWidth="1"/>
    <col min="2830" max="2830" width="13.5703125" style="5" bestFit="1" customWidth="1"/>
    <col min="2831" max="2832" width="31" style="5" bestFit="1" customWidth="1"/>
    <col min="2833" max="2833" width="38.42578125" style="5" bestFit="1" customWidth="1"/>
    <col min="2834" max="2837" width="12.140625" style="5" bestFit="1" customWidth="1"/>
    <col min="2838" max="2838" width="30" style="5" bestFit="1" customWidth="1"/>
    <col min="2839" max="3065" width="9.140625" style="5" customWidth="1"/>
    <col min="3066" max="3066" width="20" style="5" customWidth="1"/>
    <col min="3067" max="3067" width="32.85546875" style="5" customWidth="1"/>
    <col min="3068" max="3068" width="17.42578125" style="5" customWidth="1"/>
    <col min="3069" max="3069" width="17.140625" style="5" customWidth="1"/>
    <col min="3070" max="3070" width="23.85546875" style="5" customWidth="1"/>
    <col min="3071" max="3071" width="25.42578125" style="5" customWidth="1"/>
    <col min="3072" max="3072" width="19" style="5"/>
    <col min="3073" max="3073" width="9.140625" style="5" customWidth="1"/>
    <col min="3074" max="3074" width="20" style="5" customWidth="1"/>
    <col min="3075" max="3075" width="36.5703125" style="5" customWidth="1"/>
    <col min="3076" max="3076" width="17.42578125" style="5" customWidth="1"/>
    <col min="3077" max="3077" width="21.42578125" style="5" customWidth="1"/>
    <col min="3078" max="3078" width="25.42578125" style="5" bestFit="1" customWidth="1"/>
    <col min="3079" max="3079" width="27.140625" style="5" customWidth="1"/>
    <col min="3080" max="3080" width="10.5703125" style="5" customWidth="1"/>
    <col min="3081" max="3081" width="6.5703125" style="5" customWidth="1"/>
    <col min="3082" max="3084" width="0" style="5" hidden="1" customWidth="1"/>
    <col min="3085" max="3085" width="6.42578125" style="5" bestFit="1" customWidth="1"/>
    <col min="3086" max="3086" width="13.5703125" style="5" bestFit="1" customWidth="1"/>
    <col min="3087" max="3088" width="31" style="5" bestFit="1" customWidth="1"/>
    <col min="3089" max="3089" width="38.42578125" style="5" bestFit="1" customWidth="1"/>
    <col min="3090" max="3093" width="12.140625" style="5" bestFit="1" customWidth="1"/>
    <col min="3094" max="3094" width="30" style="5" bestFit="1" customWidth="1"/>
    <col min="3095" max="3321" width="9.140625" style="5" customWidth="1"/>
    <col min="3322" max="3322" width="20" style="5" customWidth="1"/>
    <col min="3323" max="3323" width="32.85546875" style="5" customWidth="1"/>
    <col min="3324" max="3324" width="17.42578125" style="5" customWidth="1"/>
    <col min="3325" max="3325" width="17.140625" style="5" customWidth="1"/>
    <col min="3326" max="3326" width="23.85546875" style="5" customWidth="1"/>
    <col min="3327" max="3327" width="25.42578125" style="5" customWidth="1"/>
    <col min="3328" max="3328" width="19" style="5"/>
    <col min="3329" max="3329" width="9.140625" style="5" customWidth="1"/>
    <col min="3330" max="3330" width="20" style="5" customWidth="1"/>
    <col min="3331" max="3331" width="36.5703125" style="5" customWidth="1"/>
    <col min="3332" max="3332" width="17.42578125" style="5" customWidth="1"/>
    <col min="3333" max="3333" width="21.42578125" style="5" customWidth="1"/>
    <col min="3334" max="3334" width="25.42578125" style="5" bestFit="1" customWidth="1"/>
    <col min="3335" max="3335" width="27.140625" style="5" customWidth="1"/>
    <col min="3336" max="3336" width="10.5703125" style="5" customWidth="1"/>
    <col min="3337" max="3337" width="6.5703125" style="5" customWidth="1"/>
    <col min="3338" max="3340" width="0" style="5" hidden="1" customWidth="1"/>
    <col min="3341" max="3341" width="6.42578125" style="5" bestFit="1" customWidth="1"/>
    <col min="3342" max="3342" width="13.5703125" style="5" bestFit="1" customWidth="1"/>
    <col min="3343" max="3344" width="31" style="5" bestFit="1" customWidth="1"/>
    <col min="3345" max="3345" width="38.42578125" style="5" bestFit="1" customWidth="1"/>
    <col min="3346" max="3349" width="12.140625" style="5" bestFit="1" customWidth="1"/>
    <col min="3350" max="3350" width="30" style="5" bestFit="1" customWidth="1"/>
    <col min="3351" max="3577" width="9.140625" style="5" customWidth="1"/>
    <col min="3578" max="3578" width="20" style="5" customWidth="1"/>
    <col min="3579" max="3579" width="32.85546875" style="5" customWidth="1"/>
    <col min="3580" max="3580" width="17.42578125" style="5" customWidth="1"/>
    <col min="3581" max="3581" width="17.140625" style="5" customWidth="1"/>
    <col min="3582" max="3582" width="23.85546875" style="5" customWidth="1"/>
    <col min="3583" max="3583" width="25.42578125" style="5" customWidth="1"/>
    <col min="3584" max="3584" width="19" style="5"/>
    <col min="3585" max="3585" width="9.140625" style="5" customWidth="1"/>
    <col min="3586" max="3586" width="20" style="5" customWidth="1"/>
    <col min="3587" max="3587" width="36.5703125" style="5" customWidth="1"/>
    <col min="3588" max="3588" width="17.42578125" style="5" customWidth="1"/>
    <col min="3589" max="3589" width="21.42578125" style="5" customWidth="1"/>
    <col min="3590" max="3590" width="25.42578125" style="5" bestFit="1" customWidth="1"/>
    <col min="3591" max="3591" width="27.140625" style="5" customWidth="1"/>
    <col min="3592" max="3592" width="10.5703125" style="5" customWidth="1"/>
    <col min="3593" max="3593" width="6.5703125" style="5" customWidth="1"/>
    <col min="3594" max="3596" width="0" style="5" hidden="1" customWidth="1"/>
    <col min="3597" max="3597" width="6.42578125" style="5" bestFit="1" customWidth="1"/>
    <col min="3598" max="3598" width="13.5703125" style="5" bestFit="1" customWidth="1"/>
    <col min="3599" max="3600" width="31" style="5" bestFit="1" customWidth="1"/>
    <col min="3601" max="3601" width="38.42578125" style="5" bestFit="1" customWidth="1"/>
    <col min="3602" max="3605" width="12.140625" style="5" bestFit="1" customWidth="1"/>
    <col min="3606" max="3606" width="30" style="5" bestFit="1" customWidth="1"/>
    <col min="3607" max="3833" width="9.140625" style="5" customWidth="1"/>
    <col min="3834" max="3834" width="20" style="5" customWidth="1"/>
    <col min="3835" max="3835" width="32.85546875" style="5" customWidth="1"/>
    <col min="3836" max="3836" width="17.42578125" style="5" customWidth="1"/>
    <col min="3837" max="3837" width="17.140625" style="5" customWidth="1"/>
    <col min="3838" max="3838" width="23.85546875" style="5" customWidth="1"/>
    <col min="3839" max="3839" width="25.42578125" style="5" customWidth="1"/>
    <col min="3840" max="3840" width="19" style="5"/>
    <col min="3841" max="3841" width="9.140625" style="5" customWidth="1"/>
    <col min="3842" max="3842" width="20" style="5" customWidth="1"/>
    <col min="3843" max="3843" width="36.5703125" style="5" customWidth="1"/>
    <col min="3844" max="3844" width="17.42578125" style="5" customWidth="1"/>
    <col min="3845" max="3845" width="21.42578125" style="5" customWidth="1"/>
    <col min="3846" max="3846" width="25.42578125" style="5" bestFit="1" customWidth="1"/>
    <col min="3847" max="3847" width="27.140625" style="5" customWidth="1"/>
    <col min="3848" max="3848" width="10.5703125" style="5" customWidth="1"/>
    <col min="3849" max="3849" width="6.5703125" style="5" customWidth="1"/>
    <col min="3850" max="3852" width="0" style="5" hidden="1" customWidth="1"/>
    <col min="3853" max="3853" width="6.42578125" style="5" bestFit="1" customWidth="1"/>
    <col min="3854" max="3854" width="13.5703125" style="5" bestFit="1" customWidth="1"/>
    <col min="3855" max="3856" width="31" style="5" bestFit="1" customWidth="1"/>
    <col min="3857" max="3857" width="38.42578125" style="5" bestFit="1" customWidth="1"/>
    <col min="3858" max="3861" width="12.140625" style="5" bestFit="1" customWidth="1"/>
    <col min="3862" max="3862" width="30" style="5" bestFit="1" customWidth="1"/>
    <col min="3863" max="4089" width="9.140625" style="5" customWidth="1"/>
    <col min="4090" max="4090" width="20" style="5" customWidth="1"/>
    <col min="4091" max="4091" width="32.85546875" style="5" customWidth="1"/>
    <col min="4092" max="4092" width="17.42578125" style="5" customWidth="1"/>
    <col min="4093" max="4093" width="17.140625" style="5" customWidth="1"/>
    <col min="4094" max="4094" width="23.85546875" style="5" customWidth="1"/>
    <col min="4095" max="4095" width="25.42578125" style="5" customWidth="1"/>
    <col min="4096" max="4096" width="19" style="5"/>
    <col min="4097" max="4097" width="9.140625" style="5" customWidth="1"/>
    <col min="4098" max="4098" width="20" style="5" customWidth="1"/>
    <col min="4099" max="4099" width="36.5703125" style="5" customWidth="1"/>
    <col min="4100" max="4100" width="17.42578125" style="5" customWidth="1"/>
    <col min="4101" max="4101" width="21.42578125" style="5" customWidth="1"/>
    <col min="4102" max="4102" width="25.42578125" style="5" bestFit="1" customWidth="1"/>
    <col min="4103" max="4103" width="27.140625" style="5" customWidth="1"/>
    <col min="4104" max="4104" width="10.5703125" style="5" customWidth="1"/>
    <col min="4105" max="4105" width="6.5703125" style="5" customWidth="1"/>
    <col min="4106" max="4108" width="0" style="5" hidden="1" customWidth="1"/>
    <col min="4109" max="4109" width="6.42578125" style="5" bestFit="1" customWidth="1"/>
    <col min="4110" max="4110" width="13.5703125" style="5" bestFit="1" customWidth="1"/>
    <col min="4111" max="4112" width="31" style="5" bestFit="1" customWidth="1"/>
    <col min="4113" max="4113" width="38.42578125" style="5" bestFit="1" customWidth="1"/>
    <col min="4114" max="4117" width="12.140625" style="5" bestFit="1" customWidth="1"/>
    <col min="4118" max="4118" width="30" style="5" bestFit="1" customWidth="1"/>
    <col min="4119" max="4345" width="9.140625" style="5" customWidth="1"/>
    <col min="4346" max="4346" width="20" style="5" customWidth="1"/>
    <col min="4347" max="4347" width="32.85546875" style="5" customWidth="1"/>
    <col min="4348" max="4348" width="17.42578125" style="5" customWidth="1"/>
    <col min="4349" max="4349" width="17.140625" style="5" customWidth="1"/>
    <col min="4350" max="4350" width="23.85546875" style="5" customWidth="1"/>
    <col min="4351" max="4351" width="25.42578125" style="5" customWidth="1"/>
    <col min="4352" max="4352" width="19" style="5"/>
    <col min="4353" max="4353" width="9.140625" style="5" customWidth="1"/>
    <col min="4354" max="4354" width="20" style="5" customWidth="1"/>
    <col min="4355" max="4355" width="36.5703125" style="5" customWidth="1"/>
    <col min="4356" max="4356" width="17.42578125" style="5" customWidth="1"/>
    <col min="4357" max="4357" width="21.42578125" style="5" customWidth="1"/>
    <col min="4358" max="4358" width="25.42578125" style="5" bestFit="1" customWidth="1"/>
    <col min="4359" max="4359" width="27.140625" style="5" customWidth="1"/>
    <col min="4360" max="4360" width="10.5703125" style="5" customWidth="1"/>
    <col min="4361" max="4361" width="6.5703125" style="5" customWidth="1"/>
    <col min="4362" max="4364" width="0" style="5" hidden="1" customWidth="1"/>
    <col min="4365" max="4365" width="6.42578125" style="5" bestFit="1" customWidth="1"/>
    <col min="4366" max="4366" width="13.5703125" style="5" bestFit="1" customWidth="1"/>
    <col min="4367" max="4368" width="31" style="5" bestFit="1" customWidth="1"/>
    <col min="4369" max="4369" width="38.42578125" style="5" bestFit="1" customWidth="1"/>
    <col min="4370" max="4373" width="12.140625" style="5" bestFit="1" customWidth="1"/>
    <col min="4374" max="4374" width="30" style="5" bestFit="1" customWidth="1"/>
    <col min="4375" max="4601" width="9.140625" style="5" customWidth="1"/>
    <col min="4602" max="4602" width="20" style="5" customWidth="1"/>
    <col min="4603" max="4603" width="32.85546875" style="5" customWidth="1"/>
    <col min="4604" max="4604" width="17.42578125" style="5" customWidth="1"/>
    <col min="4605" max="4605" width="17.140625" style="5" customWidth="1"/>
    <col min="4606" max="4606" width="23.85546875" style="5" customWidth="1"/>
    <col min="4607" max="4607" width="25.42578125" style="5" customWidth="1"/>
    <col min="4608" max="4608" width="19" style="5"/>
    <col min="4609" max="4609" width="9.140625" style="5" customWidth="1"/>
    <col min="4610" max="4610" width="20" style="5" customWidth="1"/>
    <col min="4611" max="4611" width="36.5703125" style="5" customWidth="1"/>
    <col min="4612" max="4612" width="17.42578125" style="5" customWidth="1"/>
    <col min="4613" max="4613" width="21.42578125" style="5" customWidth="1"/>
    <col min="4614" max="4614" width="25.42578125" style="5" bestFit="1" customWidth="1"/>
    <col min="4615" max="4615" width="27.140625" style="5" customWidth="1"/>
    <col min="4616" max="4616" width="10.5703125" style="5" customWidth="1"/>
    <col min="4617" max="4617" width="6.5703125" style="5" customWidth="1"/>
    <col min="4618" max="4620" width="0" style="5" hidden="1" customWidth="1"/>
    <col min="4621" max="4621" width="6.42578125" style="5" bestFit="1" customWidth="1"/>
    <col min="4622" max="4622" width="13.5703125" style="5" bestFit="1" customWidth="1"/>
    <col min="4623" max="4624" width="31" style="5" bestFit="1" customWidth="1"/>
    <col min="4625" max="4625" width="38.42578125" style="5" bestFit="1" customWidth="1"/>
    <col min="4626" max="4629" width="12.140625" style="5" bestFit="1" customWidth="1"/>
    <col min="4630" max="4630" width="30" style="5" bestFit="1" customWidth="1"/>
    <col min="4631" max="4857" width="9.140625" style="5" customWidth="1"/>
    <col min="4858" max="4858" width="20" style="5" customWidth="1"/>
    <col min="4859" max="4859" width="32.85546875" style="5" customWidth="1"/>
    <col min="4860" max="4860" width="17.42578125" style="5" customWidth="1"/>
    <col min="4861" max="4861" width="17.140625" style="5" customWidth="1"/>
    <col min="4862" max="4862" width="23.85546875" style="5" customWidth="1"/>
    <col min="4863" max="4863" width="25.42578125" style="5" customWidth="1"/>
    <col min="4864" max="4864" width="19" style="5"/>
    <col min="4865" max="4865" width="9.140625" style="5" customWidth="1"/>
    <col min="4866" max="4866" width="20" style="5" customWidth="1"/>
    <col min="4867" max="4867" width="36.5703125" style="5" customWidth="1"/>
    <col min="4868" max="4868" width="17.42578125" style="5" customWidth="1"/>
    <col min="4869" max="4869" width="21.42578125" style="5" customWidth="1"/>
    <col min="4870" max="4870" width="25.42578125" style="5" bestFit="1" customWidth="1"/>
    <col min="4871" max="4871" width="27.140625" style="5" customWidth="1"/>
    <col min="4872" max="4872" width="10.5703125" style="5" customWidth="1"/>
    <col min="4873" max="4873" width="6.5703125" style="5" customWidth="1"/>
    <col min="4874" max="4876" width="0" style="5" hidden="1" customWidth="1"/>
    <col min="4877" max="4877" width="6.42578125" style="5" bestFit="1" customWidth="1"/>
    <col min="4878" max="4878" width="13.5703125" style="5" bestFit="1" customWidth="1"/>
    <col min="4879" max="4880" width="31" style="5" bestFit="1" customWidth="1"/>
    <col min="4881" max="4881" width="38.42578125" style="5" bestFit="1" customWidth="1"/>
    <col min="4882" max="4885" width="12.140625" style="5" bestFit="1" customWidth="1"/>
    <col min="4886" max="4886" width="30" style="5" bestFit="1" customWidth="1"/>
    <col min="4887" max="5113" width="9.140625" style="5" customWidth="1"/>
    <col min="5114" max="5114" width="20" style="5" customWidth="1"/>
    <col min="5115" max="5115" width="32.85546875" style="5" customWidth="1"/>
    <col min="5116" max="5116" width="17.42578125" style="5" customWidth="1"/>
    <col min="5117" max="5117" width="17.140625" style="5" customWidth="1"/>
    <col min="5118" max="5118" width="23.85546875" style="5" customWidth="1"/>
    <col min="5119" max="5119" width="25.42578125" style="5" customWidth="1"/>
    <col min="5120" max="5120" width="19" style="5"/>
    <col min="5121" max="5121" width="9.140625" style="5" customWidth="1"/>
    <col min="5122" max="5122" width="20" style="5" customWidth="1"/>
    <col min="5123" max="5123" width="36.5703125" style="5" customWidth="1"/>
    <col min="5124" max="5124" width="17.42578125" style="5" customWidth="1"/>
    <col min="5125" max="5125" width="21.42578125" style="5" customWidth="1"/>
    <col min="5126" max="5126" width="25.42578125" style="5" bestFit="1" customWidth="1"/>
    <col min="5127" max="5127" width="27.140625" style="5" customWidth="1"/>
    <col min="5128" max="5128" width="10.5703125" style="5" customWidth="1"/>
    <col min="5129" max="5129" width="6.5703125" style="5" customWidth="1"/>
    <col min="5130" max="5132" width="0" style="5" hidden="1" customWidth="1"/>
    <col min="5133" max="5133" width="6.42578125" style="5" bestFit="1" customWidth="1"/>
    <col min="5134" max="5134" width="13.5703125" style="5" bestFit="1" customWidth="1"/>
    <col min="5135" max="5136" width="31" style="5" bestFit="1" customWidth="1"/>
    <col min="5137" max="5137" width="38.42578125" style="5" bestFit="1" customWidth="1"/>
    <col min="5138" max="5141" width="12.140625" style="5" bestFit="1" customWidth="1"/>
    <col min="5142" max="5142" width="30" style="5" bestFit="1" customWidth="1"/>
    <col min="5143" max="5369" width="9.140625" style="5" customWidth="1"/>
    <col min="5370" max="5370" width="20" style="5" customWidth="1"/>
    <col min="5371" max="5371" width="32.85546875" style="5" customWidth="1"/>
    <col min="5372" max="5372" width="17.42578125" style="5" customWidth="1"/>
    <col min="5373" max="5373" width="17.140625" style="5" customWidth="1"/>
    <col min="5374" max="5374" width="23.85546875" style="5" customWidth="1"/>
    <col min="5375" max="5375" width="25.42578125" style="5" customWidth="1"/>
    <col min="5376" max="5376" width="19" style="5"/>
    <col min="5377" max="5377" width="9.140625" style="5" customWidth="1"/>
    <col min="5378" max="5378" width="20" style="5" customWidth="1"/>
    <col min="5379" max="5379" width="36.5703125" style="5" customWidth="1"/>
    <col min="5380" max="5380" width="17.42578125" style="5" customWidth="1"/>
    <col min="5381" max="5381" width="21.42578125" style="5" customWidth="1"/>
    <col min="5382" max="5382" width="25.42578125" style="5" bestFit="1" customWidth="1"/>
    <col min="5383" max="5383" width="27.140625" style="5" customWidth="1"/>
    <col min="5384" max="5384" width="10.5703125" style="5" customWidth="1"/>
    <col min="5385" max="5385" width="6.5703125" style="5" customWidth="1"/>
    <col min="5386" max="5388" width="0" style="5" hidden="1" customWidth="1"/>
    <col min="5389" max="5389" width="6.42578125" style="5" bestFit="1" customWidth="1"/>
    <col min="5390" max="5390" width="13.5703125" style="5" bestFit="1" customWidth="1"/>
    <col min="5391" max="5392" width="31" style="5" bestFit="1" customWidth="1"/>
    <col min="5393" max="5393" width="38.42578125" style="5" bestFit="1" customWidth="1"/>
    <col min="5394" max="5397" width="12.140625" style="5" bestFit="1" customWidth="1"/>
    <col min="5398" max="5398" width="30" style="5" bestFit="1" customWidth="1"/>
    <col min="5399" max="5625" width="9.140625" style="5" customWidth="1"/>
    <col min="5626" max="5626" width="20" style="5" customWidth="1"/>
    <col min="5627" max="5627" width="32.85546875" style="5" customWidth="1"/>
    <col min="5628" max="5628" width="17.42578125" style="5" customWidth="1"/>
    <col min="5629" max="5629" width="17.140625" style="5" customWidth="1"/>
    <col min="5630" max="5630" width="23.85546875" style="5" customWidth="1"/>
    <col min="5631" max="5631" width="25.42578125" style="5" customWidth="1"/>
    <col min="5632" max="5632" width="19" style="5"/>
    <col min="5633" max="5633" width="9.140625" style="5" customWidth="1"/>
    <col min="5634" max="5634" width="20" style="5" customWidth="1"/>
    <col min="5635" max="5635" width="36.5703125" style="5" customWidth="1"/>
    <col min="5636" max="5636" width="17.42578125" style="5" customWidth="1"/>
    <col min="5637" max="5637" width="21.42578125" style="5" customWidth="1"/>
    <col min="5638" max="5638" width="25.42578125" style="5" bestFit="1" customWidth="1"/>
    <col min="5639" max="5639" width="27.140625" style="5" customWidth="1"/>
    <col min="5640" max="5640" width="10.5703125" style="5" customWidth="1"/>
    <col min="5641" max="5641" width="6.5703125" style="5" customWidth="1"/>
    <col min="5642" max="5644" width="0" style="5" hidden="1" customWidth="1"/>
    <col min="5645" max="5645" width="6.42578125" style="5" bestFit="1" customWidth="1"/>
    <col min="5646" max="5646" width="13.5703125" style="5" bestFit="1" customWidth="1"/>
    <col min="5647" max="5648" width="31" style="5" bestFit="1" customWidth="1"/>
    <col min="5649" max="5649" width="38.42578125" style="5" bestFit="1" customWidth="1"/>
    <col min="5650" max="5653" width="12.140625" style="5" bestFit="1" customWidth="1"/>
    <col min="5654" max="5654" width="30" style="5" bestFit="1" customWidth="1"/>
    <col min="5655" max="5881" width="9.140625" style="5" customWidth="1"/>
    <col min="5882" max="5882" width="20" style="5" customWidth="1"/>
    <col min="5883" max="5883" width="32.85546875" style="5" customWidth="1"/>
    <col min="5884" max="5884" width="17.42578125" style="5" customWidth="1"/>
    <col min="5885" max="5885" width="17.140625" style="5" customWidth="1"/>
    <col min="5886" max="5886" width="23.85546875" style="5" customWidth="1"/>
    <col min="5887" max="5887" width="25.42578125" style="5" customWidth="1"/>
    <col min="5888" max="5888" width="19" style="5"/>
    <col min="5889" max="5889" width="9.140625" style="5" customWidth="1"/>
    <col min="5890" max="5890" width="20" style="5" customWidth="1"/>
    <col min="5891" max="5891" width="36.5703125" style="5" customWidth="1"/>
    <col min="5892" max="5892" width="17.42578125" style="5" customWidth="1"/>
    <col min="5893" max="5893" width="21.42578125" style="5" customWidth="1"/>
    <col min="5894" max="5894" width="25.42578125" style="5" bestFit="1" customWidth="1"/>
    <col min="5895" max="5895" width="27.140625" style="5" customWidth="1"/>
    <col min="5896" max="5896" width="10.5703125" style="5" customWidth="1"/>
    <col min="5897" max="5897" width="6.5703125" style="5" customWidth="1"/>
    <col min="5898" max="5900" width="0" style="5" hidden="1" customWidth="1"/>
    <col min="5901" max="5901" width="6.42578125" style="5" bestFit="1" customWidth="1"/>
    <col min="5902" max="5902" width="13.5703125" style="5" bestFit="1" customWidth="1"/>
    <col min="5903" max="5904" width="31" style="5" bestFit="1" customWidth="1"/>
    <col min="5905" max="5905" width="38.42578125" style="5" bestFit="1" customWidth="1"/>
    <col min="5906" max="5909" width="12.140625" style="5" bestFit="1" customWidth="1"/>
    <col min="5910" max="5910" width="30" style="5" bestFit="1" customWidth="1"/>
    <col min="5911" max="6137" width="9.140625" style="5" customWidth="1"/>
    <col min="6138" max="6138" width="20" style="5" customWidth="1"/>
    <col min="6139" max="6139" width="32.85546875" style="5" customWidth="1"/>
    <col min="6140" max="6140" width="17.42578125" style="5" customWidth="1"/>
    <col min="6141" max="6141" width="17.140625" style="5" customWidth="1"/>
    <col min="6142" max="6142" width="23.85546875" style="5" customWidth="1"/>
    <col min="6143" max="6143" width="25.42578125" style="5" customWidth="1"/>
    <col min="6144" max="6144" width="19" style="5"/>
    <col min="6145" max="6145" width="9.140625" style="5" customWidth="1"/>
    <col min="6146" max="6146" width="20" style="5" customWidth="1"/>
    <col min="6147" max="6147" width="36.5703125" style="5" customWidth="1"/>
    <col min="6148" max="6148" width="17.42578125" style="5" customWidth="1"/>
    <col min="6149" max="6149" width="21.42578125" style="5" customWidth="1"/>
    <col min="6150" max="6150" width="25.42578125" style="5" bestFit="1" customWidth="1"/>
    <col min="6151" max="6151" width="27.140625" style="5" customWidth="1"/>
    <col min="6152" max="6152" width="10.5703125" style="5" customWidth="1"/>
    <col min="6153" max="6153" width="6.5703125" style="5" customWidth="1"/>
    <col min="6154" max="6156" width="0" style="5" hidden="1" customWidth="1"/>
    <col min="6157" max="6157" width="6.42578125" style="5" bestFit="1" customWidth="1"/>
    <col min="6158" max="6158" width="13.5703125" style="5" bestFit="1" customWidth="1"/>
    <col min="6159" max="6160" width="31" style="5" bestFit="1" customWidth="1"/>
    <col min="6161" max="6161" width="38.42578125" style="5" bestFit="1" customWidth="1"/>
    <col min="6162" max="6165" width="12.140625" style="5" bestFit="1" customWidth="1"/>
    <col min="6166" max="6166" width="30" style="5" bestFit="1" customWidth="1"/>
    <col min="6167" max="6393" width="9.140625" style="5" customWidth="1"/>
    <col min="6394" max="6394" width="20" style="5" customWidth="1"/>
    <col min="6395" max="6395" width="32.85546875" style="5" customWidth="1"/>
    <col min="6396" max="6396" width="17.42578125" style="5" customWidth="1"/>
    <col min="6397" max="6397" width="17.140625" style="5" customWidth="1"/>
    <col min="6398" max="6398" width="23.85546875" style="5" customWidth="1"/>
    <col min="6399" max="6399" width="25.42578125" style="5" customWidth="1"/>
    <col min="6400" max="6400" width="19" style="5"/>
    <col min="6401" max="6401" width="9.140625" style="5" customWidth="1"/>
    <col min="6402" max="6402" width="20" style="5" customWidth="1"/>
    <col min="6403" max="6403" width="36.5703125" style="5" customWidth="1"/>
    <col min="6404" max="6404" width="17.42578125" style="5" customWidth="1"/>
    <col min="6405" max="6405" width="21.42578125" style="5" customWidth="1"/>
    <col min="6406" max="6406" width="25.42578125" style="5" bestFit="1" customWidth="1"/>
    <col min="6407" max="6407" width="27.140625" style="5" customWidth="1"/>
    <col min="6408" max="6408" width="10.5703125" style="5" customWidth="1"/>
    <col min="6409" max="6409" width="6.5703125" style="5" customWidth="1"/>
    <col min="6410" max="6412" width="0" style="5" hidden="1" customWidth="1"/>
    <col min="6413" max="6413" width="6.42578125" style="5" bestFit="1" customWidth="1"/>
    <col min="6414" max="6414" width="13.5703125" style="5" bestFit="1" customWidth="1"/>
    <col min="6415" max="6416" width="31" style="5" bestFit="1" customWidth="1"/>
    <col min="6417" max="6417" width="38.42578125" style="5" bestFit="1" customWidth="1"/>
    <col min="6418" max="6421" width="12.140625" style="5" bestFit="1" customWidth="1"/>
    <col min="6422" max="6422" width="30" style="5" bestFit="1" customWidth="1"/>
    <col min="6423" max="6649" width="9.140625" style="5" customWidth="1"/>
    <col min="6650" max="6650" width="20" style="5" customWidth="1"/>
    <col min="6651" max="6651" width="32.85546875" style="5" customWidth="1"/>
    <col min="6652" max="6652" width="17.42578125" style="5" customWidth="1"/>
    <col min="6653" max="6653" width="17.140625" style="5" customWidth="1"/>
    <col min="6654" max="6654" width="23.85546875" style="5" customWidth="1"/>
    <col min="6655" max="6655" width="25.42578125" style="5" customWidth="1"/>
    <col min="6656" max="6656" width="19" style="5"/>
    <col min="6657" max="6657" width="9.140625" style="5" customWidth="1"/>
    <col min="6658" max="6658" width="20" style="5" customWidth="1"/>
    <col min="6659" max="6659" width="36.5703125" style="5" customWidth="1"/>
    <col min="6660" max="6660" width="17.42578125" style="5" customWidth="1"/>
    <col min="6661" max="6661" width="21.42578125" style="5" customWidth="1"/>
    <col min="6662" max="6662" width="25.42578125" style="5" bestFit="1" customWidth="1"/>
    <col min="6663" max="6663" width="27.140625" style="5" customWidth="1"/>
    <col min="6664" max="6664" width="10.5703125" style="5" customWidth="1"/>
    <col min="6665" max="6665" width="6.5703125" style="5" customWidth="1"/>
    <col min="6666" max="6668" width="0" style="5" hidden="1" customWidth="1"/>
    <col min="6669" max="6669" width="6.42578125" style="5" bestFit="1" customWidth="1"/>
    <col min="6670" max="6670" width="13.5703125" style="5" bestFit="1" customWidth="1"/>
    <col min="6671" max="6672" width="31" style="5" bestFit="1" customWidth="1"/>
    <col min="6673" max="6673" width="38.42578125" style="5" bestFit="1" customWidth="1"/>
    <col min="6674" max="6677" width="12.140625" style="5" bestFit="1" customWidth="1"/>
    <col min="6678" max="6678" width="30" style="5" bestFit="1" customWidth="1"/>
    <col min="6679" max="6905" width="9.140625" style="5" customWidth="1"/>
    <col min="6906" max="6906" width="20" style="5" customWidth="1"/>
    <col min="6907" max="6907" width="32.85546875" style="5" customWidth="1"/>
    <col min="6908" max="6908" width="17.42578125" style="5" customWidth="1"/>
    <col min="6909" max="6909" width="17.140625" style="5" customWidth="1"/>
    <col min="6910" max="6910" width="23.85546875" style="5" customWidth="1"/>
    <col min="6911" max="6911" width="25.42578125" style="5" customWidth="1"/>
    <col min="6912" max="6912" width="19" style="5"/>
    <col min="6913" max="6913" width="9.140625" style="5" customWidth="1"/>
    <col min="6914" max="6914" width="20" style="5" customWidth="1"/>
    <col min="6915" max="6915" width="36.5703125" style="5" customWidth="1"/>
    <col min="6916" max="6916" width="17.42578125" style="5" customWidth="1"/>
    <col min="6917" max="6917" width="21.42578125" style="5" customWidth="1"/>
    <col min="6918" max="6918" width="25.42578125" style="5" bestFit="1" customWidth="1"/>
    <col min="6919" max="6919" width="27.140625" style="5" customWidth="1"/>
    <col min="6920" max="6920" width="10.5703125" style="5" customWidth="1"/>
    <col min="6921" max="6921" width="6.5703125" style="5" customWidth="1"/>
    <col min="6922" max="6924" width="0" style="5" hidden="1" customWidth="1"/>
    <col min="6925" max="6925" width="6.42578125" style="5" bestFit="1" customWidth="1"/>
    <col min="6926" max="6926" width="13.5703125" style="5" bestFit="1" customWidth="1"/>
    <col min="6927" max="6928" width="31" style="5" bestFit="1" customWidth="1"/>
    <col min="6929" max="6929" width="38.42578125" style="5" bestFit="1" customWidth="1"/>
    <col min="6930" max="6933" width="12.140625" style="5" bestFit="1" customWidth="1"/>
    <col min="6934" max="6934" width="30" style="5" bestFit="1" customWidth="1"/>
    <col min="6935" max="7161" width="9.140625" style="5" customWidth="1"/>
    <col min="7162" max="7162" width="20" style="5" customWidth="1"/>
    <col min="7163" max="7163" width="32.85546875" style="5" customWidth="1"/>
    <col min="7164" max="7164" width="17.42578125" style="5" customWidth="1"/>
    <col min="7165" max="7165" width="17.140625" style="5" customWidth="1"/>
    <col min="7166" max="7166" width="23.85546875" style="5" customWidth="1"/>
    <col min="7167" max="7167" width="25.42578125" style="5" customWidth="1"/>
    <col min="7168" max="7168" width="19" style="5"/>
    <col min="7169" max="7169" width="9.140625" style="5" customWidth="1"/>
    <col min="7170" max="7170" width="20" style="5" customWidth="1"/>
    <col min="7171" max="7171" width="36.5703125" style="5" customWidth="1"/>
    <col min="7172" max="7172" width="17.42578125" style="5" customWidth="1"/>
    <col min="7173" max="7173" width="21.42578125" style="5" customWidth="1"/>
    <col min="7174" max="7174" width="25.42578125" style="5" bestFit="1" customWidth="1"/>
    <col min="7175" max="7175" width="27.140625" style="5" customWidth="1"/>
    <col min="7176" max="7176" width="10.5703125" style="5" customWidth="1"/>
    <col min="7177" max="7177" width="6.5703125" style="5" customWidth="1"/>
    <col min="7178" max="7180" width="0" style="5" hidden="1" customWidth="1"/>
    <col min="7181" max="7181" width="6.42578125" style="5" bestFit="1" customWidth="1"/>
    <col min="7182" max="7182" width="13.5703125" style="5" bestFit="1" customWidth="1"/>
    <col min="7183" max="7184" width="31" style="5" bestFit="1" customWidth="1"/>
    <col min="7185" max="7185" width="38.42578125" style="5" bestFit="1" customWidth="1"/>
    <col min="7186" max="7189" width="12.140625" style="5" bestFit="1" customWidth="1"/>
    <col min="7190" max="7190" width="30" style="5" bestFit="1" customWidth="1"/>
    <col min="7191" max="7417" width="9.140625" style="5" customWidth="1"/>
    <col min="7418" max="7418" width="20" style="5" customWidth="1"/>
    <col min="7419" max="7419" width="32.85546875" style="5" customWidth="1"/>
    <col min="7420" max="7420" width="17.42578125" style="5" customWidth="1"/>
    <col min="7421" max="7421" width="17.140625" style="5" customWidth="1"/>
    <col min="7422" max="7422" width="23.85546875" style="5" customWidth="1"/>
    <col min="7423" max="7423" width="25.42578125" style="5" customWidth="1"/>
    <col min="7424" max="7424" width="19" style="5"/>
    <col min="7425" max="7425" width="9.140625" style="5" customWidth="1"/>
    <col min="7426" max="7426" width="20" style="5" customWidth="1"/>
    <col min="7427" max="7427" width="36.5703125" style="5" customWidth="1"/>
    <col min="7428" max="7428" width="17.42578125" style="5" customWidth="1"/>
    <col min="7429" max="7429" width="21.42578125" style="5" customWidth="1"/>
    <col min="7430" max="7430" width="25.42578125" style="5" bestFit="1" customWidth="1"/>
    <col min="7431" max="7431" width="27.140625" style="5" customWidth="1"/>
    <col min="7432" max="7432" width="10.5703125" style="5" customWidth="1"/>
    <col min="7433" max="7433" width="6.5703125" style="5" customWidth="1"/>
    <col min="7434" max="7436" width="0" style="5" hidden="1" customWidth="1"/>
    <col min="7437" max="7437" width="6.42578125" style="5" bestFit="1" customWidth="1"/>
    <col min="7438" max="7438" width="13.5703125" style="5" bestFit="1" customWidth="1"/>
    <col min="7439" max="7440" width="31" style="5" bestFit="1" customWidth="1"/>
    <col min="7441" max="7441" width="38.42578125" style="5" bestFit="1" customWidth="1"/>
    <col min="7442" max="7445" width="12.140625" style="5" bestFit="1" customWidth="1"/>
    <col min="7446" max="7446" width="30" style="5" bestFit="1" customWidth="1"/>
    <col min="7447" max="7673" width="9.140625" style="5" customWidth="1"/>
    <col min="7674" max="7674" width="20" style="5" customWidth="1"/>
    <col min="7675" max="7675" width="32.85546875" style="5" customWidth="1"/>
    <col min="7676" max="7676" width="17.42578125" style="5" customWidth="1"/>
    <col min="7677" max="7677" width="17.140625" style="5" customWidth="1"/>
    <col min="7678" max="7678" width="23.85546875" style="5" customWidth="1"/>
    <col min="7679" max="7679" width="25.42578125" style="5" customWidth="1"/>
    <col min="7680" max="7680" width="19" style="5"/>
    <col min="7681" max="7681" width="9.140625" style="5" customWidth="1"/>
    <col min="7682" max="7682" width="20" style="5" customWidth="1"/>
    <col min="7683" max="7683" width="36.5703125" style="5" customWidth="1"/>
    <col min="7684" max="7684" width="17.42578125" style="5" customWidth="1"/>
    <col min="7685" max="7685" width="21.42578125" style="5" customWidth="1"/>
    <col min="7686" max="7686" width="25.42578125" style="5" bestFit="1" customWidth="1"/>
    <col min="7687" max="7687" width="27.140625" style="5" customWidth="1"/>
    <col min="7688" max="7688" width="10.5703125" style="5" customWidth="1"/>
    <col min="7689" max="7689" width="6.5703125" style="5" customWidth="1"/>
    <col min="7690" max="7692" width="0" style="5" hidden="1" customWidth="1"/>
    <col min="7693" max="7693" width="6.42578125" style="5" bestFit="1" customWidth="1"/>
    <col min="7694" max="7694" width="13.5703125" style="5" bestFit="1" customWidth="1"/>
    <col min="7695" max="7696" width="31" style="5" bestFit="1" customWidth="1"/>
    <col min="7697" max="7697" width="38.42578125" style="5" bestFit="1" customWidth="1"/>
    <col min="7698" max="7701" width="12.140625" style="5" bestFit="1" customWidth="1"/>
    <col min="7702" max="7702" width="30" style="5" bestFit="1" customWidth="1"/>
    <col min="7703" max="7929" width="9.140625" style="5" customWidth="1"/>
    <col min="7930" max="7930" width="20" style="5" customWidth="1"/>
    <col min="7931" max="7931" width="32.85546875" style="5" customWidth="1"/>
    <col min="7932" max="7932" width="17.42578125" style="5" customWidth="1"/>
    <col min="7933" max="7933" width="17.140625" style="5" customWidth="1"/>
    <col min="7934" max="7934" width="23.85546875" style="5" customWidth="1"/>
    <col min="7935" max="7935" width="25.42578125" style="5" customWidth="1"/>
    <col min="7936" max="7936" width="19" style="5"/>
    <col min="7937" max="7937" width="9.140625" style="5" customWidth="1"/>
    <col min="7938" max="7938" width="20" style="5" customWidth="1"/>
    <col min="7939" max="7939" width="36.5703125" style="5" customWidth="1"/>
    <col min="7940" max="7940" width="17.42578125" style="5" customWidth="1"/>
    <col min="7941" max="7941" width="21.42578125" style="5" customWidth="1"/>
    <col min="7942" max="7942" width="25.42578125" style="5" bestFit="1" customWidth="1"/>
    <col min="7943" max="7943" width="27.140625" style="5" customWidth="1"/>
    <col min="7944" max="7944" width="10.5703125" style="5" customWidth="1"/>
    <col min="7945" max="7945" width="6.5703125" style="5" customWidth="1"/>
    <col min="7946" max="7948" width="0" style="5" hidden="1" customWidth="1"/>
    <col min="7949" max="7949" width="6.42578125" style="5" bestFit="1" customWidth="1"/>
    <col min="7950" max="7950" width="13.5703125" style="5" bestFit="1" customWidth="1"/>
    <col min="7951" max="7952" width="31" style="5" bestFit="1" customWidth="1"/>
    <col min="7953" max="7953" width="38.42578125" style="5" bestFit="1" customWidth="1"/>
    <col min="7954" max="7957" width="12.140625" style="5" bestFit="1" customWidth="1"/>
    <col min="7958" max="7958" width="30" style="5" bestFit="1" customWidth="1"/>
    <col min="7959" max="8185" width="9.140625" style="5" customWidth="1"/>
    <col min="8186" max="8186" width="20" style="5" customWidth="1"/>
    <col min="8187" max="8187" width="32.85546875" style="5" customWidth="1"/>
    <col min="8188" max="8188" width="17.42578125" style="5" customWidth="1"/>
    <col min="8189" max="8189" width="17.140625" style="5" customWidth="1"/>
    <col min="8190" max="8190" width="23.85546875" style="5" customWidth="1"/>
    <col min="8191" max="8191" width="25.42578125" style="5" customWidth="1"/>
    <col min="8192" max="8192" width="19" style="5"/>
    <col min="8193" max="8193" width="9.140625" style="5" customWidth="1"/>
    <col min="8194" max="8194" width="20" style="5" customWidth="1"/>
    <col min="8195" max="8195" width="36.5703125" style="5" customWidth="1"/>
    <col min="8196" max="8196" width="17.42578125" style="5" customWidth="1"/>
    <col min="8197" max="8197" width="21.42578125" style="5" customWidth="1"/>
    <col min="8198" max="8198" width="25.42578125" style="5" bestFit="1" customWidth="1"/>
    <col min="8199" max="8199" width="27.140625" style="5" customWidth="1"/>
    <col min="8200" max="8200" width="10.5703125" style="5" customWidth="1"/>
    <col min="8201" max="8201" width="6.5703125" style="5" customWidth="1"/>
    <col min="8202" max="8204" width="0" style="5" hidden="1" customWidth="1"/>
    <col min="8205" max="8205" width="6.42578125" style="5" bestFit="1" customWidth="1"/>
    <col min="8206" max="8206" width="13.5703125" style="5" bestFit="1" customWidth="1"/>
    <col min="8207" max="8208" width="31" style="5" bestFit="1" customWidth="1"/>
    <col min="8209" max="8209" width="38.42578125" style="5" bestFit="1" customWidth="1"/>
    <col min="8210" max="8213" width="12.140625" style="5" bestFit="1" customWidth="1"/>
    <col min="8214" max="8214" width="30" style="5" bestFit="1" customWidth="1"/>
    <col min="8215" max="8441" width="9.140625" style="5" customWidth="1"/>
    <col min="8442" max="8442" width="20" style="5" customWidth="1"/>
    <col min="8443" max="8443" width="32.85546875" style="5" customWidth="1"/>
    <col min="8444" max="8444" width="17.42578125" style="5" customWidth="1"/>
    <col min="8445" max="8445" width="17.140625" style="5" customWidth="1"/>
    <col min="8446" max="8446" width="23.85546875" style="5" customWidth="1"/>
    <col min="8447" max="8447" width="25.42578125" style="5" customWidth="1"/>
    <col min="8448" max="8448" width="19" style="5"/>
    <col min="8449" max="8449" width="9.140625" style="5" customWidth="1"/>
    <col min="8450" max="8450" width="20" style="5" customWidth="1"/>
    <col min="8451" max="8451" width="36.5703125" style="5" customWidth="1"/>
    <col min="8452" max="8452" width="17.42578125" style="5" customWidth="1"/>
    <col min="8453" max="8453" width="21.42578125" style="5" customWidth="1"/>
    <col min="8454" max="8454" width="25.42578125" style="5" bestFit="1" customWidth="1"/>
    <col min="8455" max="8455" width="27.140625" style="5" customWidth="1"/>
    <col min="8456" max="8456" width="10.5703125" style="5" customWidth="1"/>
    <col min="8457" max="8457" width="6.5703125" style="5" customWidth="1"/>
    <col min="8458" max="8460" width="0" style="5" hidden="1" customWidth="1"/>
    <col min="8461" max="8461" width="6.42578125" style="5" bestFit="1" customWidth="1"/>
    <col min="8462" max="8462" width="13.5703125" style="5" bestFit="1" customWidth="1"/>
    <col min="8463" max="8464" width="31" style="5" bestFit="1" customWidth="1"/>
    <col min="8465" max="8465" width="38.42578125" style="5" bestFit="1" customWidth="1"/>
    <col min="8466" max="8469" width="12.140625" style="5" bestFit="1" customWidth="1"/>
    <col min="8470" max="8470" width="30" style="5" bestFit="1" customWidth="1"/>
    <col min="8471" max="8697" width="9.140625" style="5" customWidth="1"/>
    <col min="8698" max="8698" width="20" style="5" customWidth="1"/>
    <col min="8699" max="8699" width="32.85546875" style="5" customWidth="1"/>
    <col min="8700" max="8700" width="17.42578125" style="5" customWidth="1"/>
    <col min="8701" max="8701" width="17.140625" style="5" customWidth="1"/>
    <col min="8702" max="8702" width="23.85546875" style="5" customWidth="1"/>
    <col min="8703" max="8703" width="25.42578125" style="5" customWidth="1"/>
    <col min="8704" max="8704" width="19" style="5"/>
    <col min="8705" max="8705" width="9.140625" style="5" customWidth="1"/>
    <col min="8706" max="8706" width="20" style="5" customWidth="1"/>
    <col min="8707" max="8707" width="36.5703125" style="5" customWidth="1"/>
    <col min="8708" max="8708" width="17.42578125" style="5" customWidth="1"/>
    <col min="8709" max="8709" width="21.42578125" style="5" customWidth="1"/>
    <col min="8710" max="8710" width="25.42578125" style="5" bestFit="1" customWidth="1"/>
    <col min="8711" max="8711" width="27.140625" style="5" customWidth="1"/>
    <col min="8712" max="8712" width="10.5703125" style="5" customWidth="1"/>
    <col min="8713" max="8713" width="6.5703125" style="5" customWidth="1"/>
    <col min="8714" max="8716" width="0" style="5" hidden="1" customWidth="1"/>
    <col min="8717" max="8717" width="6.42578125" style="5" bestFit="1" customWidth="1"/>
    <col min="8718" max="8718" width="13.5703125" style="5" bestFit="1" customWidth="1"/>
    <col min="8719" max="8720" width="31" style="5" bestFit="1" customWidth="1"/>
    <col min="8721" max="8721" width="38.42578125" style="5" bestFit="1" customWidth="1"/>
    <col min="8722" max="8725" width="12.140625" style="5" bestFit="1" customWidth="1"/>
    <col min="8726" max="8726" width="30" style="5" bestFit="1" customWidth="1"/>
    <col min="8727" max="8953" width="9.140625" style="5" customWidth="1"/>
    <col min="8954" max="8954" width="20" style="5" customWidth="1"/>
    <col min="8955" max="8955" width="32.85546875" style="5" customWidth="1"/>
    <col min="8956" max="8956" width="17.42578125" style="5" customWidth="1"/>
    <col min="8957" max="8957" width="17.140625" style="5" customWidth="1"/>
    <col min="8958" max="8958" width="23.85546875" style="5" customWidth="1"/>
    <col min="8959" max="8959" width="25.42578125" style="5" customWidth="1"/>
    <col min="8960" max="8960" width="19" style="5"/>
    <col min="8961" max="8961" width="9.140625" style="5" customWidth="1"/>
    <col min="8962" max="8962" width="20" style="5" customWidth="1"/>
    <col min="8963" max="8963" width="36.5703125" style="5" customWidth="1"/>
    <col min="8964" max="8964" width="17.42578125" style="5" customWidth="1"/>
    <col min="8965" max="8965" width="21.42578125" style="5" customWidth="1"/>
    <col min="8966" max="8966" width="25.42578125" style="5" bestFit="1" customWidth="1"/>
    <col min="8967" max="8967" width="27.140625" style="5" customWidth="1"/>
    <col min="8968" max="8968" width="10.5703125" style="5" customWidth="1"/>
    <col min="8969" max="8969" width="6.5703125" style="5" customWidth="1"/>
    <col min="8970" max="8972" width="0" style="5" hidden="1" customWidth="1"/>
    <col min="8973" max="8973" width="6.42578125" style="5" bestFit="1" customWidth="1"/>
    <col min="8974" max="8974" width="13.5703125" style="5" bestFit="1" customWidth="1"/>
    <col min="8975" max="8976" width="31" style="5" bestFit="1" customWidth="1"/>
    <col min="8977" max="8977" width="38.42578125" style="5" bestFit="1" customWidth="1"/>
    <col min="8978" max="8981" width="12.140625" style="5" bestFit="1" customWidth="1"/>
    <col min="8982" max="8982" width="30" style="5" bestFit="1" customWidth="1"/>
    <col min="8983" max="9209" width="9.140625" style="5" customWidth="1"/>
    <col min="9210" max="9210" width="20" style="5" customWidth="1"/>
    <col min="9211" max="9211" width="32.85546875" style="5" customWidth="1"/>
    <col min="9212" max="9212" width="17.42578125" style="5" customWidth="1"/>
    <col min="9213" max="9213" width="17.140625" style="5" customWidth="1"/>
    <col min="9214" max="9214" width="23.85546875" style="5" customWidth="1"/>
    <col min="9215" max="9215" width="25.42578125" style="5" customWidth="1"/>
    <col min="9216" max="9216" width="19" style="5"/>
    <col min="9217" max="9217" width="9.140625" style="5" customWidth="1"/>
    <col min="9218" max="9218" width="20" style="5" customWidth="1"/>
    <col min="9219" max="9219" width="36.5703125" style="5" customWidth="1"/>
    <col min="9220" max="9220" width="17.42578125" style="5" customWidth="1"/>
    <col min="9221" max="9221" width="21.42578125" style="5" customWidth="1"/>
    <col min="9222" max="9222" width="25.42578125" style="5" bestFit="1" customWidth="1"/>
    <col min="9223" max="9223" width="27.140625" style="5" customWidth="1"/>
    <col min="9224" max="9224" width="10.5703125" style="5" customWidth="1"/>
    <col min="9225" max="9225" width="6.5703125" style="5" customWidth="1"/>
    <col min="9226" max="9228" width="0" style="5" hidden="1" customWidth="1"/>
    <col min="9229" max="9229" width="6.42578125" style="5" bestFit="1" customWidth="1"/>
    <col min="9230" max="9230" width="13.5703125" style="5" bestFit="1" customWidth="1"/>
    <col min="9231" max="9232" width="31" style="5" bestFit="1" customWidth="1"/>
    <col min="9233" max="9233" width="38.42578125" style="5" bestFit="1" customWidth="1"/>
    <col min="9234" max="9237" width="12.140625" style="5" bestFit="1" customWidth="1"/>
    <col min="9238" max="9238" width="30" style="5" bestFit="1" customWidth="1"/>
    <col min="9239" max="9465" width="9.140625" style="5" customWidth="1"/>
    <col min="9466" max="9466" width="20" style="5" customWidth="1"/>
    <col min="9467" max="9467" width="32.85546875" style="5" customWidth="1"/>
    <col min="9468" max="9468" width="17.42578125" style="5" customWidth="1"/>
    <col min="9469" max="9469" width="17.140625" style="5" customWidth="1"/>
    <col min="9470" max="9470" width="23.85546875" style="5" customWidth="1"/>
    <col min="9471" max="9471" width="25.42578125" style="5" customWidth="1"/>
    <col min="9472" max="9472" width="19" style="5"/>
    <col min="9473" max="9473" width="9.140625" style="5" customWidth="1"/>
    <col min="9474" max="9474" width="20" style="5" customWidth="1"/>
    <col min="9475" max="9475" width="36.5703125" style="5" customWidth="1"/>
    <col min="9476" max="9476" width="17.42578125" style="5" customWidth="1"/>
    <col min="9477" max="9477" width="21.42578125" style="5" customWidth="1"/>
    <col min="9478" max="9478" width="25.42578125" style="5" bestFit="1" customWidth="1"/>
    <col min="9479" max="9479" width="27.140625" style="5" customWidth="1"/>
    <col min="9480" max="9480" width="10.5703125" style="5" customWidth="1"/>
    <col min="9481" max="9481" width="6.5703125" style="5" customWidth="1"/>
    <col min="9482" max="9484" width="0" style="5" hidden="1" customWidth="1"/>
    <col min="9485" max="9485" width="6.42578125" style="5" bestFit="1" customWidth="1"/>
    <col min="9486" max="9486" width="13.5703125" style="5" bestFit="1" customWidth="1"/>
    <col min="9487" max="9488" width="31" style="5" bestFit="1" customWidth="1"/>
    <col min="9489" max="9489" width="38.42578125" style="5" bestFit="1" customWidth="1"/>
    <col min="9490" max="9493" width="12.140625" style="5" bestFit="1" customWidth="1"/>
    <col min="9494" max="9494" width="30" style="5" bestFit="1" customWidth="1"/>
    <col min="9495" max="9721" width="9.140625" style="5" customWidth="1"/>
    <col min="9722" max="9722" width="20" style="5" customWidth="1"/>
    <col min="9723" max="9723" width="32.85546875" style="5" customWidth="1"/>
    <col min="9724" max="9724" width="17.42578125" style="5" customWidth="1"/>
    <col min="9725" max="9725" width="17.140625" style="5" customWidth="1"/>
    <col min="9726" max="9726" width="23.85546875" style="5" customWidth="1"/>
    <col min="9727" max="9727" width="25.42578125" style="5" customWidth="1"/>
    <col min="9728" max="9728" width="19" style="5"/>
    <col min="9729" max="9729" width="9.140625" style="5" customWidth="1"/>
    <col min="9730" max="9730" width="20" style="5" customWidth="1"/>
    <col min="9731" max="9731" width="36.5703125" style="5" customWidth="1"/>
    <col min="9732" max="9732" width="17.42578125" style="5" customWidth="1"/>
    <col min="9733" max="9733" width="21.42578125" style="5" customWidth="1"/>
    <col min="9734" max="9734" width="25.42578125" style="5" bestFit="1" customWidth="1"/>
    <col min="9735" max="9735" width="27.140625" style="5" customWidth="1"/>
    <col min="9736" max="9736" width="10.5703125" style="5" customWidth="1"/>
    <col min="9737" max="9737" width="6.5703125" style="5" customWidth="1"/>
    <col min="9738" max="9740" width="0" style="5" hidden="1" customWidth="1"/>
    <col min="9741" max="9741" width="6.42578125" style="5" bestFit="1" customWidth="1"/>
    <col min="9742" max="9742" width="13.5703125" style="5" bestFit="1" customWidth="1"/>
    <col min="9743" max="9744" width="31" style="5" bestFit="1" customWidth="1"/>
    <col min="9745" max="9745" width="38.42578125" style="5" bestFit="1" customWidth="1"/>
    <col min="9746" max="9749" width="12.140625" style="5" bestFit="1" customWidth="1"/>
    <col min="9750" max="9750" width="30" style="5" bestFit="1" customWidth="1"/>
    <col min="9751" max="9977" width="9.140625" style="5" customWidth="1"/>
    <col min="9978" max="9978" width="20" style="5" customWidth="1"/>
    <col min="9979" max="9979" width="32.85546875" style="5" customWidth="1"/>
    <col min="9980" max="9980" width="17.42578125" style="5" customWidth="1"/>
    <col min="9981" max="9981" width="17.140625" style="5" customWidth="1"/>
    <col min="9982" max="9982" width="23.85546875" style="5" customWidth="1"/>
    <col min="9983" max="9983" width="25.42578125" style="5" customWidth="1"/>
    <col min="9984" max="9984" width="19" style="5"/>
    <col min="9985" max="9985" width="9.140625" style="5" customWidth="1"/>
    <col min="9986" max="9986" width="20" style="5" customWidth="1"/>
    <col min="9987" max="9987" width="36.5703125" style="5" customWidth="1"/>
    <col min="9988" max="9988" width="17.42578125" style="5" customWidth="1"/>
    <col min="9989" max="9989" width="21.42578125" style="5" customWidth="1"/>
    <col min="9990" max="9990" width="25.42578125" style="5" bestFit="1" customWidth="1"/>
    <col min="9991" max="9991" width="27.140625" style="5" customWidth="1"/>
    <col min="9992" max="9992" width="10.5703125" style="5" customWidth="1"/>
    <col min="9993" max="9993" width="6.5703125" style="5" customWidth="1"/>
    <col min="9994" max="9996" width="0" style="5" hidden="1" customWidth="1"/>
    <col min="9997" max="9997" width="6.42578125" style="5" bestFit="1" customWidth="1"/>
    <col min="9998" max="9998" width="13.5703125" style="5" bestFit="1" customWidth="1"/>
    <col min="9999" max="10000" width="31" style="5" bestFit="1" customWidth="1"/>
    <col min="10001" max="10001" width="38.42578125" style="5" bestFit="1" customWidth="1"/>
    <col min="10002" max="10005" width="12.140625" style="5" bestFit="1" customWidth="1"/>
    <col min="10006" max="10006" width="30" style="5" bestFit="1" customWidth="1"/>
    <col min="10007" max="10233" width="9.140625" style="5" customWidth="1"/>
    <col min="10234" max="10234" width="20" style="5" customWidth="1"/>
    <col min="10235" max="10235" width="32.85546875" style="5" customWidth="1"/>
    <col min="10236" max="10236" width="17.42578125" style="5" customWidth="1"/>
    <col min="10237" max="10237" width="17.140625" style="5" customWidth="1"/>
    <col min="10238" max="10238" width="23.85546875" style="5" customWidth="1"/>
    <col min="10239" max="10239" width="25.42578125" style="5" customWidth="1"/>
    <col min="10240" max="10240" width="19" style="5"/>
    <col min="10241" max="10241" width="9.140625" style="5" customWidth="1"/>
    <col min="10242" max="10242" width="20" style="5" customWidth="1"/>
    <col min="10243" max="10243" width="36.5703125" style="5" customWidth="1"/>
    <col min="10244" max="10244" width="17.42578125" style="5" customWidth="1"/>
    <col min="10245" max="10245" width="21.42578125" style="5" customWidth="1"/>
    <col min="10246" max="10246" width="25.42578125" style="5" bestFit="1" customWidth="1"/>
    <col min="10247" max="10247" width="27.140625" style="5" customWidth="1"/>
    <col min="10248" max="10248" width="10.5703125" style="5" customWidth="1"/>
    <col min="10249" max="10249" width="6.5703125" style="5" customWidth="1"/>
    <col min="10250" max="10252" width="0" style="5" hidden="1" customWidth="1"/>
    <col min="10253" max="10253" width="6.42578125" style="5" bestFit="1" customWidth="1"/>
    <col min="10254" max="10254" width="13.5703125" style="5" bestFit="1" customWidth="1"/>
    <col min="10255" max="10256" width="31" style="5" bestFit="1" customWidth="1"/>
    <col min="10257" max="10257" width="38.42578125" style="5" bestFit="1" customWidth="1"/>
    <col min="10258" max="10261" width="12.140625" style="5" bestFit="1" customWidth="1"/>
    <col min="10262" max="10262" width="30" style="5" bestFit="1" customWidth="1"/>
    <col min="10263" max="10489" width="9.140625" style="5" customWidth="1"/>
    <col min="10490" max="10490" width="20" style="5" customWidth="1"/>
    <col min="10491" max="10491" width="32.85546875" style="5" customWidth="1"/>
    <col min="10492" max="10492" width="17.42578125" style="5" customWidth="1"/>
    <col min="10493" max="10493" width="17.140625" style="5" customWidth="1"/>
    <col min="10494" max="10494" width="23.85546875" style="5" customWidth="1"/>
    <col min="10495" max="10495" width="25.42578125" style="5" customWidth="1"/>
    <col min="10496" max="10496" width="19" style="5"/>
    <col min="10497" max="10497" width="9.140625" style="5" customWidth="1"/>
    <col min="10498" max="10498" width="20" style="5" customWidth="1"/>
    <col min="10499" max="10499" width="36.5703125" style="5" customWidth="1"/>
    <col min="10500" max="10500" width="17.42578125" style="5" customWidth="1"/>
    <col min="10501" max="10501" width="21.42578125" style="5" customWidth="1"/>
    <col min="10502" max="10502" width="25.42578125" style="5" bestFit="1" customWidth="1"/>
    <col min="10503" max="10503" width="27.140625" style="5" customWidth="1"/>
    <col min="10504" max="10504" width="10.5703125" style="5" customWidth="1"/>
    <col min="10505" max="10505" width="6.5703125" style="5" customWidth="1"/>
    <col min="10506" max="10508" width="0" style="5" hidden="1" customWidth="1"/>
    <col min="10509" max="10509" width="6.42578125" style="5" bestFit="1" customWidth="1"/>
    <col min="10510" max="10510" width="13.5703125" style="5" bestFit="1" customWidth="1"/>
    <col min="10511" max="10512" width="31" style="5" bestFit="1" customWidth="1"/>
    <col min="10513" max="10513" width="38.42578125" style="5" bestFit="1" customWidth="1"/>
    <col min="10514" max="10517" width="12.140625" style="5" bestFit="1" customWidth="1"/>
    <col min="10518" max="10518" width="30" style="5" bestFit="1" customWidth="1"/>
    <col min="10519" max="10745" width="9.140625" style="5" customWidth="1"/>
    <col min="10746" max="10746" width="20" style="5" customWidth="1"/>
    <col min="10747" max="10747" width="32.85546875" style="5" customWidth="1"/>
    <col min="10748" max="10748" width="17.42578125" style="5" customWidth="1"/>
    <col min="10749" max="10749" width="17.140625" style="5" customWidth="1"/>
    <col min="10750" max="10750" width="23.85546875" style="5" customWidth="1"/>
    <col min="10751" max="10751" width="25.42578125" style="5" customWidth="1"/>
    <col min="10752" max="10752" width="19" style="5"/>
    <col min="10753" max="10753" width="9.140625" style="5" customWidth="1"/>
    <col min="10754" max="10754" width="20" style="5" customWidth="1"/>
    <col min="10755" max="10755" width="36.5703125" style="5" customWidth="1"/>
    <col min="10756" max="10756" width="17.42578125" style="5" customWidth="1"/>
    <col min="10757" max="10757" width="21.42578125" style="5" customWidth="1"/>
    <col min="10758" max="10758" width="25.42578125" style="5" bestFit="1" customWidth="1"/>
    <col min="10759" max="10759" width="27.140625" style="5" customWidth="1"/>
    <col min="10760" max="10760" width="10.5703125" style="5" customWidth="1"/>
    <col min="10761" max="10761" width="6.5703125" style="5" customWidth="1"/>
    <col min="10762" max="10764" width="0" style="5" hidden="1" customWidth="1"/>
    <col min="10765" max="10765" width="6.42578125" style="5" bestFit="1" customWidth="1"/>
    <col min="10766" max="10766" width="13.5703125" style="5" bestFit="1" customWidth="1"/>
    <col min="10767" max="10768" width="31" style="5" bestFit="1" customWidth="1"/>
    <col min="10769" max="10769" width="38.42578125" style="5" bestFit="1" customWidth="1"/>
    <col min="10770" max="10773" width="12.140625" style="5" bestFit="1" customWidth="1"/>
    <col min="10774" max="10774" width="30" style="5" bestFit="1" customWidth="1"/>
    <col min="10775" max="11001" width="9.140625" style="5" customWidth="1"/>
    <col min="11002" max="11002" width="20" style="5" customWidth="1"/>
    <col min="11003" max="11003" width="32.85546875" style="5" customWidth="1"/>
    <col min="11004" max="11004" width="17.42578125" style="5" customWidth="1"/>
    <col min="11005" max="11005" width="17.140625" style="5" customWidth="1"/>
    <col min="11006" max="11006" width="23.85546875" style="5" customWidth="1"/>
    <col min="11007" max="11007" width="25.42578125" style="5" customWidth="1"/>
    <col min="11008" max="11008" width="19" style="5"/>
    <col min="11009" max="11009" width="9.140625" style="5" customWidth="1"/>
    <col min="11010" max="11010" width="20" style="5" customWidth="1"/>
    <col min="11011" max="11011" width="36.5703125" style="5" customWidth="1"/>
    <col min="11012" max="11012" width="17.42578125" style="5" customWidth="1"/>
    <col min="11013" max="11013" width="21.42578125" style="5" customWidth="1"/>
    <col min="11014" max="11014" width="25.42578125" style="5" bestFit="1" customWidth="1"/>
    <col min="11015" max="11015" width="27.140625" style="5" customWidth="1"/>
    <col min="11016" max="11016" width="10.5703125" style="5" customWidth="1"/>
    <col min="11017" max="11017" width="6.5703125" style="5" customWidth="1"/>
    <col min="11018" max="11020" width="0" style="5" hidden="1" customWidth="1"/>
    <col min="11021" max="11021" width="6.42578125" style="5" bestFit="1" customWidth="1"/>
    <col min="11022" max="11022" width="13.5703125" style="5" bestFit="1" customWidth="1"/>
    <col min="11023" max="11024" width="31" style="5" bestFit="1" customWidth="1"/>
    <col min="11025" max="11025" width="38.42578125" style="5" bestFit="1" customWidth="1"/>
    <col min="11026" max="11029" width="12.140625" style="5" bestFit="1" customWidth="1"/>
    <col min="11030" max="11030" width="30" style="5" bestFit="1" customWidth="1"/>
    <col min="11031" max="11257" width="9.140625" style="5" customWidth="1"/>
    <col min="11258" max="11258" width="20" style="5" customWidth="1"/>
    <col min="11259" max="11259" width="32.85546875" style="5" customWidth="1"/>
    <col min="11260" max="11260" width="17.42578125" style="5" customWidth="1"/>
    <col min="11261" max="11261" width="17.140625" style="5" customWidth="1"/>
    <col min="11262" max="11262" width="23.85546875" style="5" customWidth="1"/>
    <col min="11263" max="11263" width="25.42578125" style="5" customWidth="1"/>
    <col min="11264" max="11264" width="19" style="5"/>
    <col min="11265" max="11265" width="9.140625" style="5" customWidth="1"/>
    <col min="11266" max="11266" width="20" style="5" customWidth="1"/>
    <col min="11267" max="11267" width="36.5703125" style="5" customWidth="1"/>
    <col min="11268" max="11268" width="17.42578125" style="5" customWidth="1"/>
    <col min="11269" max="11269" width="21.42578125" style="5" customWidth="1"/>
    <col min="11270" max="11270" width="25.42578125" style="5" bestFit="1" customWidth="1"/>
    <col min="11271" max="11271" width="27.140625" style="5" customWidth="1"/>
    <col min="11272" max="11272" width="10.5703125" style="5" customWidth="1"/>
    <col min="11273" max="11273" width="6.5703125" style="5" customWidth="1"/>
    <col min="11274" max="11276" width="0" style="5" hidden="1" customWidth="1"/>
    <col min="11277" max="11277" width="6.42578125" style="5" bestFit="1" customWidth="1"/>
    <col min="11278" max="11278" width="13.5703125" style="5" bestFit="1" customWidth="1"/>
    <col min="11279" max="11280" width="31" style="5" bestFit="1" customWidth="1"/>
    <col min="11281" max="11281" width="38.42578125" style="5" bestFit="1" customWidth="1"/>
    <col min="11282" max="11285" width="12.140625" style="5" bestFit="1" customWidth="1"/>
    <col min="11286" max="11286" width="30" style="5" bestFit="1" customWidth="1"/>
    <col min="11287" max="11513" width="9.140625" style="5" customWidth="1"/>
    <col min="11514" max="11514" width="20" style="5" customWidth="1"/>
    <col min="11515" max="11515" width="32.85546875" style="5" customWidth="1"/>
    <col min="11516" max="11516" width="17.42578125" style="5" customWidth="1"/>
    <col min="11517" max="11517" width="17.140625" style="5" customWidth="1"/>
    <col min="11518" max="11518" width="23.85546875" style="5" customWidth="1"/>
    <col min="11519" max="11519" width="25.42578125" style="5" customWidth="1"/>
    <col min="11520" max="11520" width="19" style="5"/>
    <col min="11521" max="11521" width="9.140625" style="5" customWidth="1"/>
    <col min="11522" max="11522" width="20" style="5" customWidth="1"/>
    <col min="11523" max="11523" width="36.5703125" style="5" customWidth="1"/>
    <col min="11524" max="11524" width="17.42578125" style="5" customWidth="1"/>
    <col min="11525" max="11525" width="21.42578125" style="5" customWidth="1"/>
    <col min="11526" max="11526" width="25.42578125" style="5" bestFit="1" customWidth="1"/>
    <col min="11527" max="11527" width="27.140625" style="5" customWidth="1"/>
    <col min="11528" max="11528" width="10.5703125" style="5" customWidth="1"/>
    <col min="11529" max="11529" width="6.5703125" style="5" customWidth="1"/>
    <col min="11530" max="11532" width="0" style="5" hidden="1" customWidth="1"/>
    <col min="11533" max="11533" width="6.42578125" style="5" bestFit="1" customWidth="1"/>
    <col min="11534" max="11534" width="13.5703125" style="5" bestFit="1" customWidth="1"/>
    <col min="11535" max="11536" width="31" style="5" bestFit="1" customWidth="1"/>
    <col min="11537" max="11537" width="38.42578125" style="5" bestFit="1" customWidth="1"/>
    <col min="11538" max="11541" width="12.140625" style="5" bestFit="1" customWidth="1"/>
    <col min="11542" max="11542" width="30" style="5" bestFit="1" customWidth="1"/>
    <col min="11543" max="11769" width="9.140625" style="5" customWidth="1"/>
    <col min="11770" max="11770" width="20" style="5" customWidth="1"/>
    <col min="11771" max="11771" width="32.85546875" style="5" customWidth="1"/>
    <col min="11772" max="11772" width="17.42578125" style="5" customWidth="1"/>
    <col min="11773" max="11773" width="17.140625" style="5" customWidth="1"/>
    <col min="11774" max="11774" width="23.85546875" style="5" customWidth="1"/>
    <col min="11775" max="11775" width="25.42578125" style="5" customWidth="1"/>
    <col min="11776" max="11776" width="19" style="5"/>
    <col min="11777" max="11777" width="9.140625" style="5" customWidth="1"/>
    <col min="11778" max="11778" width="20" style="5" customWidth="1"/>
    <col min="11779" max="11779" width="36.5703125" style="5" customWidth="1"/>
    <col min="11780" max="11780" width="17.42578125" style="5" customWidth="1"/>
    <col min="11781" max="11781" width="21.42578125" style="5" customWidth="1"/>
    <col min="11782" max="11782" width="25.42578125" style="5" bestFit="1" customWidth="1"/>
    <col min="11783" max="11783" width="27.140625" style="5" customWidth="1"/>
    <col min="11784" max="11784" width="10.5703125" style="5" customWidth="1"/>
    <col min="11785" max="11785" width="6.5703125" style="5" customWidth="1"/>
    <col min="11786" max="11788" width="0" style="5" hidden="1" customWidth="1"/>
    <col min="11789" max="11789" width="6.42578125" style="5" bestFit="1" customWidth="1"/>
    <col min="11790" max="11790" width="13.5703125" style="5" bestFit="1" customWidth="1"/>
    <col min="11791" max="11792" width="31" style="5" bestFit="1" customWidth="1"/>
    <col min="11793" max="11793" width="38.42578125" style="5" bestFit="1" customWidth="1"/>
    <col min="11794" max="11797" width="12.140625" style="5" bestFit="1" customWidth="1"/>
    <col min="11798" max="11798" width="30" style="5" bestFit="1" customWidth="1"/>
    <col min="11799" max="12025" width="9.140625" style="5" customWidth="1"/>
    <col min="12026" max="12026" width="20" style="5" customWidth="1"/>
    <col min="12027" max="12027" width="32.85546875" style="5" customWidth="1"/>
    <col min="12028" max="12028" width="17.42578125" style="5" customWidth="1"/>
    <col min="12029" max="12029" width="17.140625" style="5" customWidth="1"/>
    <col min="12030" max="12030" width="23.85546875" style="5" customWidth="1"/>
    <col min="12031" max="12031" width="25.42578125" style="5" customWidth="1"/>
    <col min="12032" max="12032" width="19" style="5"/>
    <col min="12033" max="12033" width="9.140625" style="5" customWidth="1"/>
    <col min="12034" max="12034" width="20" style="5" customWidth="1"/>
    <col min="12035" max="12035" width="36.5703125" style="5" customWidth="1"/>
    <col min="12036" max="12036" width="17.42578125" style="5" customWidth="1"/>
    <col min="12037" max="12037" width="21.42578125" style="5" customWidth="1"/>
    <col min="12038" max="12038" width="25.42578125" style="5" bestFit="1" customWidth="1"/>
    <col min="12039" max="12039" width="27.140625" style="5" customWidth="1"/>
    <col min="12040" max="12040" width="10.5703125" style="5" customWidth="1"/>
    <col min="12041" max="12041" width="6.5703125" style="5" customWidth="1"/>
    <col min="12042" max="12044" width="0" style="5" hidden="1" customWidth="1"/>
    <col min="12045" max="12045" width="6.42578125" style="5" bestFit="1" customWidth="1"/>
    <col min="12046" max="12046" width="13.5703125" style="5" bestFit="1" customWidth="1"/>
    <col min="12047" max="12048" width="31" style="5" bestFit="1" customWidth="1"/>
    <col min="12049" max="12049" width="38.42578125" style="5" bestFit="1" customWidth="1"/>
    <col min="12050" max="12053" width="12.140625" style="5" bestFit="1" customWidth="1"/>
    <col min="12054" max="12054" width="30" style="5" bestFit="1" customWidth="1"/>
    <col min="12055" max="12281" width="9.140625" style="5" customWidth="1"/>
    <col min="12282" max="12282" width="20" style="5" customWidth="1"/>
    <col min="12283" max="12283" width="32.85546875" style="5" customWidth="1"/>
    <col min="12284" max="12284" width="17.42578125" style="5" customWidth="1"/>
    <col min="12285" max="12285" width="17.140625" style="5" customWidth="1"/>
    <col min="12286" max="12286" width="23.85546875" style="5" customWidth="1"/>
    <col min="12287" max="12287" width="25.42578125" style="5" customWidth="1"/>
    <col min="12288" max="12288" width="19" style="5"/>
    <col min="12289" max="12289" width="9.140625" style="5" customWidth="1"/>
    <col min="12290" max="12290" width="20" style="5" customWidth="1"/>
    <col min="12291" max="12291" width="36.5703125" style="5" customWidth="1"/>
    <col min="12292" max="12292" width="17.42578125" style="5" customWidth="1"/>
    <col min="12293" max="12293" width="21.42578125" style="5" customWidth="1"/>
    <col min="12294" max="12294" width="25.42578125" style="5" bestFit="1" customWidth="1"/>
    <col min="12295" max="12295" width="27.140625" style="5" customWidth="1"/>
    <col min="12296" max="12296" width="10.5703125" style="5" customWidth="1"/>
    <col min="12297" max="12297" width="6.5703125" style="5" customWidth="1"/>
    <col min="12298" max="12300" width="0" style="5" hidden="1" customWidth="1"/>
    <col min="12301" max="12301" width="6.42578125" style="5" bestFit="1" customWidth="1"/>
    <col min="12302" max="12302" width="13.5703125" style="5" bestFit="1" customWidth="1"/>
    <col min="12303" max="12304" width="31" style="5" bestFit="1" customWidth="1"/>
    <col min="12305" max="12305" width="38.42578125" style="5" bestFit="1" customWidth="1"/>
    <col min="12306" max="12309" width="12.140625" style="5" bestFit="1" customWidth="1"/>
    <col min="12310" max="12310" width="30" style="5" bestFit="1" customWidth="1"/>
    <col min="12311" max="12537" width="9.140625" style="5" customWidth="1"/>
    <col min="12538" max="12538" width="20" style="5" customWidth="1"/>
    <col min="12539" max="12539" width="32.85546875" style="5" customWidth="1"/>
    <col min="12540" max="12540" width="17.42578125" style="5" customWidth="1"/>
    <col min="12541" max="12541" width="17.140625" style="5" customWidth="1"/>
    <col min="12542" max="12542" width="23.85546875" style="5" customWidth="1"/>
    <col min="12543" max="12543" width="25.42578125" style="5" customWidth="1"/>
    <col min="12544" max="12544" width="19" style="5"/>
    <col min="12545" max="12545" width="9.140625" style="5" customWidth="1"/>
    <col min="12546" max="12546" width="20" style="5" customWidth="1"/>
    <col min="12547" max="12547" width="36.5703125" style="5" customWidth="1"/>
    <col min="12548" max="12548" width="17.42578125" style="5" customWidth="1"/>
    <col min="12549" max="12549" width="21.42578125" style="5" customWidth="1"/>
    <col min="12550" max="12550" width="25.42578125" style="5" bestFit="1" customWidth="1"/>
    <col min="12551" max="12551" width="27.140625" style="5" customWidth="1"/>
    <col min="12552" max="12552" width="10.5703125" style="5" customWidth="1"/>
    <col min="12553" max="12553" width="6.5703125" style="5" customWidth="1"/>
    <col min="12554" max="12556" width="0" style="5" hidden="1" customWidth="1"/>
    <col min="12557" max="12557" width="6.42578125" style="5" bestFit="1" customWidth="1"/>
    <col min="12558" max="12558" width="13.5703125" style="5" bestFit="1" customWidth="1"/>
    <col min="12559" max="12560" width="31" style="5" bestFit="1" customWidth="1"/>
    <col min="12561" max="12561" width="38.42578125" style="5" bestFit="1" customWidth="1"/>
    <col min="12562" max="12565" width="12.140625" style="5" bestFit="1" customWidth="1"/>
    <col min="12566" max="12566" width="30" style="5" bestFit="1" customWidth="1"/>
    <col min="12567" max="12793" width="9.140625" style="5" customWidth="1"/>
    <col min="12794" max="12794" width="20" style="5" customWidth="1"/>
    <col min="12795" max="12795" width="32.85546875" style="5" customWidth="1"/>
    <col min="12796" max="12796" width="17.42578125" style="5" customWidth="1"/>
    <col min="12797" max="12797" width="17.140625" style="5" customWidth="1"/>
    <col min="12798" max="12798" width="23.85546875" style="5" customWidth="1"/>
    <col min="12799" max="12799" width="25.42578125" style="5" customWidth="1"/>
    <col min="12800" max="12800" width="19" style="5"/>
    <col min="12801" max="12801" width="9.140625" style="5" customWidth="1"/>
    <col min="12802" max="12802" width="20" style="5" customWidth="1"/>
    <col min="12803" max="12803" width="36.5703125" style="5" customWidth="1"/>
    <col min="12804" max="12804" width="17.42578125" style="5" customWidth="1"/>
    <col min="12805" max="12805" width="21.42578125" style="5" customWidth="1"/>
    <col min="12806" max="12806" width="25.42578125" style="5" bestFit="1" customWidth="1"/>
    <col min="12807" max="12807" width="27.140625" style="5" customWidth="1"/>
    <col min="12808" max="12808" width="10.5703125" style="5" customWidth="1"/>
    <col min="12809" max="12809" width="6.5703125" style="5" customWidth="1"/>
    <col min="12810" max="12812" width="0" style="5" hidden="1" customWidth="1"/>
    <col min="12813" max="12813" width="6.42578125" style="5" bestFit="1" customWidth="1"/>
    <col min="12814" max="12814" width="13.5703125" style="5" bestFit="1" customWidth="1"/>
    <col min="12815" max="12816" width="31" style="5" bestFit="1" customWidth="1"/>
    <col min="12817" max="12817" width="38.42578125" style="5" bestFit="1" customWidth="1"/>
    <col min="12818" max="12821" width="12.140625" style="5" bestFit="1" customWidth="1"/>
    <col min="12822" max="12822" width="30" style="5" bestFit="1" customWidth="1"/>
    <col min="12823" max="13049" width="9.140625" style="5" customWidth="1"/>
    <col min="13050" max="13050" width="20" style="5" customWidth="1"/>
    <col min="13051" max="13051" width="32.85546875" style="5" customWidth="1"/>
    <col min="13052" max="13052" width="17.42578125" style="5" customWidth="1"/>
    <col min="13053" max="13053" width="17.140625" style="5" customWidth="1"/>
    <col min="13054" max="13054" width="23.85546875" style="5" customWidth="1"/>
    <col min="13055" max="13055" width="25.42578125" style="5" customWidth="1"/>
    <col min="13056" max="13056" width="19" style="5"/>
    <col min="13057" max="13057" width="9.140625" style="5" customWidth="1"/>
    <col min="13058" max="13058" width="20" style="5" customWidth="1"/>
    <col min="13059" max="13059" width="36.5703125" style="5" customWidth="1"/>
    <col min="13060" max="13060" width="17.42578125" style="5" customWidth="1"/>
    <col min="13061" max="13061" width="21.42578125" style="5" customWidth="1"/>
    <col min="13062" max="13062" width="25.42578125" style="5" bestFit="1" customWidth="1"/>
    <col min="13063" max="13063" width="27.140625" style="5" customWidth="1"/>
    <col min="13064" max="13064" width="10.5703125" style="5" customWidth="1"/>
    <col min="13065" max="13065" width="6.5703125" style="5" customWidth="1"/>
    <col min="13066" max="13068" width="0" style="5" hidden="1" customWidth="1"/>
    <col min="13069" max="13069" width="6.42578125" style="5" bestFit="1" customWidth="1"/>
    <col min="13070" max="13070" width="13.5703125" style="5" bestFit="1" customWidth="1"/>
    <col min="13071" max="13072" width="31" style="5" bestFit="1" customWidth="1"/>
    <col min="13073" max="13073" width="38.42578125" style="5" bestFit="1" customWidth="1"/>
    <col min="13074" max="13077" width="12.140625" style="5" bestFit="1" customWidth="1"/>
    <col min="13078" max="13078" width="30" style="5" bestFit="1" customWidth="1"/>
    <col min="13079" max="13305" width="9.140625" style="5" customWidth="1"/>
    <col min="13306" max="13306" width="20" style="5" customWidth="1"/>
    <col min="13307" max="13307" width="32.85546875" style="5" customWidth="1"/>
    <col min="13308" max="13308" width="17.42578125" style="5" customWidth="1"/>
    <col min="13309" max="13309" width="17.140625" style="5" customWidth="1"/>
    <col min="13310" max="13310" width="23.85546875" style="5" customWidth="1"/>
    <col min="13311" max="13311" width="25.42578125" style="5" customWidth="1"/>
    <col min="13312" max="13312" width="19" style="5"/>
    <col min="13313" max="13313" width="9.140625" style="5" customWidth="1"/>
    <col min="13314" max="13314" width="20" style="5" customWidth="1"/>
    <col min="13315" max="13315" width="36.5703125" style="5" customWidth="1"/>
    <col min="13316" max="13316" width="17.42578125" style="5" customWidth="1"/>
    <col min="13317" max="13317" width="21.42578125" style="5" customWidth="1"/>
    <col min="13318" max="13318" width="25.42578125" style="5" bestFit="1" customWidth="1"/>
    <col min="13319" max="13319" width="27.140625" style="5" customWidth="1"/>
    <col min="13320" max="13320" width="10.5703125" style="5" customWidth="1"/>
    <col min="13321" max="13321" width="6.5703125" style="5" customWidth="1"/>
    <col min="13322" max="13324" width="0" style="5" hidden="1" customWidth="1"/>
    <col min="13325" max="13325" width="6.42578125" style="5" bestFit="1" customWidth="1"/>
    <col min="13326" max="13326" width="13.5703125" style="5" bestFit="1" customWidth="1"/>
    <col min="13327" max="13328" width="31" style="5" bestFit="1" customWidth="1"/>
    <col min="13329" max="13329" width="38.42578125" style="5" bestFit="1" customWidth="1"/>
    <col min="13330" max="13333" width="12.140625" style="5" bestFit="1" customWidth="1"/>
    <col min="13334" max="13334" width="30" style="5" bestFit="1" customWidth="1"/>
    <col min="13335" max="13561" width="9.140625" style="5" customWidth="1"/>
    <col min="13562" max="13562" width="20" style="5" customWidth="1"/>
    <col min="13563" max="13563" width="32.85546875" style="5" customWidth="1"/>
    <col min="13564" max="13564" width="17.42578125" style="5" customWidth="1"/>
    <col min="13565" max="13565" width="17.140625" style="5" customWidth="1"/>
    <col min="13566" max="13566" width="23.85546875" style="5" customWidth="1"/>
    <col min="13567" max="13567" width="25.42578125" style="5" customWidth="1"/>
    <col min="13568" max="13568" width="19" style="5"/>
    <col min="13569" max="13569" width="9.140625" style="5" customWidth="1"/>
    <col min="13570" max="13570" width="20" style="5" customWidth="1"/>
    <col min="13571" max="13571" width="36.5703125" style="5" customWidth="1"/>
    <col min="13572" max="13572" width="17.42578125" style="5" customWidth="1"/>
    <col min="13573" max="13573" width="21.42578125" style="5" customWidth="1"/>
    <col min="13574" max="13574" width="25.42578125" style="5" bestFit="1" customWidth="1"/>
    <col min="13575" max="13575" width="27.140625" style="5" customWidth="1"/>
    <col min="13576" max="13576" width="10.5703125" style="5" customWidth="1"/>
    <col min="13577" max="13577" width="6.5703125" style="5" customWidth="1"/>
    <col min="13578" max="13580" width="0" style="5" hidden="1" customWidth="1"/>
    <col min="13581" max="13581" width="6.42578125" style="5" bestFit="1" customWidth="1"/>
    <col min="13582" max="13582" width="13.5703125" style="5" bestFit="1" customWidth="1"/>
    <col min="13583" max="13584" width="31" style="5" bestFit="1" customWidth="1"/>
    <col min="13585" max="13585" width="38.42578125" style="5" bestFit="1" customWidth="1"/>
    <col min="13586" max="13589" width="12.140625" style="5" bestFit="1" customWidth="1"/>
    <col min="13590" max="13590" width="30" style="5" bestFit="1" customWidth="1"/>
    <col min="13591" max="13817" width="9.140625" style="5" customWidth="1"/>
    <col min="13818" max="13818" width="20" style="5" customWidth="1"/>
    <col min="13819" max="13819" width="32.85546875" style="5" customWidth="1"/>
    <col min="13820" max="13820" width="17.42578125" style="5" customWidth="1"/>
    <col min="13821" max="13821" width="17.140625" style="5" customWidth="1"/>
    <col min="13822" max="13822" width="23.85546875" style="5" customWidth="1"/>
    <col min="13823" max="13823" width="25.42578125" style="5" customWidth="1"/>
    <col min="13824" max="13824" width="19" style="5"/>
    <col min="13825" max="13825" width="9.140625" style="5" customWidth="1"/>
    <col min="13826" max="13826" width="20" style="5" customWidth="1"/>
    <col min="13827" max="13827" width="36.5703125" style="5" customWidth="1"/>
    <col min="13828" max="13828" width="17.42578125" style="5" customWidth="1"/>
    <col min="13829" max="13829" width="21.42578125" style="5" customWidth="1"/>
    <col min="13830" max="13830" width="25.42578125" style="5" bestFit="1" customWidth="1"/>
    <col min="13831" max="13831" width="27.140625" style="5" customWidth="1"/>
    <col min="13832" max="13832" width="10.5703125" style="5" customWidth="1"/>
    <col min="13833" max="13833" width="6.5703125" style="5" customWidth="1"/>
    <col min="13834" max="13836" width="0" style="5" hidden="1" customWidth="1"/>
    <col min="13837" max="13837" width="6.42578125" style="5" bestFit="1" customWidth="1"/>
    <col min="13838" max="13838" width="13.5703125" style="5" bestFit="1" customWidth="1"/>
    <col min="13839" max="13840" width="31" style="5" bestFit="1" customWidth="1"/>
    <col min="13841" max="13841" width="38.42578125" style="5" bestFit="1" customWidth="1"/>
    <col min="13842" max="13845" width="12.140625" style="5" bestFit="1" customWidth="1"/>
    <col min="13846" max="13846" width="30" style="5" bestFit="1" customWidth="1"/>
    <col min="13847" max="14073" width="9.140625" style="5" customWidth="1"/>
    <col min="14074" max="14074" width="20" style="5" customWidth="1"/>
    <col min="14075" max="14075" width="32.85546875" style="5" customWidth="1"/>
    <col min="14076" max="14076" width="17.42578125" style="5" customWidth="1"/>
    <col min="14077" max="14077" width="17.140625" style="5" customWidth="1"/>
    <col min="14078" max="14078" width="23.85546875" style="5" customWidth="1"/>
    <col min="14079" max="14079" width="25.42578125" style="5" customWidth="1"/>
    <col min="14080" max="14080" width="19" style="5"/>
    <col min="14081" max="14081" width="9.140625" style="5" customWidth="1"/>
    <col min="14082" max="14082" width="20" style="5" customWidth="1"/>
    <col min="14083" max="14083" width="36.5703125" style="5" customWidth="1"/>
    <col min="14084" max="14084" width="17.42578125" style="5" customWidth="1"/>
    <col min="14085" max="14085" width="21.42578125" style="5" customWidth="1"/>
    <col min="14086" max="14086" width="25.42578125" style="5" bestFit="1" customWidth="1"/>
    <col min="14087" max="14087" width="27.140625" style="5" customWidth="1"/>
    <col min="14088" max="14088" width="10.5703125" style="5" customWidth="1"/>
    <col min="14089" max="14089" width="6.5703125" style="5" customWidth="1"/>
    <col min="14090" max="14092" width="0" style="5" hidden="1" customWidth="1"/>
    <col min="14093" max="14093" width="6.42578125" style="5" bestFit="1" customWidth="1"/>
    <col min="14094" max="14094" width="13.5703125" style="5" bestFit="1" customWidth="1"/>
    <col min="14095" max="14096" width="31" style="5" bestFit="1" customWidth="1"/>
    <col min="14097" max="14097" width="38.42578125" style="5" bestFit="1" customWidth="1"/>
    <col min="14098" max="14101" width="12.140625" style="5" bestFit="1" customWidth="1"/>
    <col min="14102" max="14102" width="30" style="5" bestFit="1" customWidth="1"/>
    <col min="14103" max="14329" width="9.140625" style="5" customWidth="1"/>
    <col min="14330" max="14330" width="20" style="5" customWidth="1"/>
    <col min="14331" max="14331" width="32.85546875" style="5" customWidth="1"/>
    <col min="14332" max="14332" width="17.42578125" style="5" customWidth="1"/>
    <col min="14333" max="14333" width="17.140625" style="5" customWidth="1"/>
    <col min="14334" max="14334" width="23.85546875" style="5" customWidth="1"/>
    <col min="14335" max="14335" width="25.42578125" style="5" customWidth="1"/>
    <col min="14336" max="14336" width="19" style="5"/>
    <col min="14337" max="14337" width="9.140625" style="5" customWidth="1"/>
    <col min="14338" max="14338" width="20" style="5" customWidth="1"/>
    <col min="14339" max="14339" width="36.5703125" style="5" customWidth="1"/>
    <col min="14340" max="14340" width="17.42578125" style="5" customWidth="1"/>
    <col min="14341" max="14341" width="21.42578125" style="5" customWidth="1"/>
    <col min="14342" max="14342" width="25.42578125" style="5" bestFit="1" customWidth="1"/>
    <col min="14343" max="14343" width="27.140625" style="5" customWidth="1"/>
    <col min="14344" max="14344" width="10.5703125" style="5" customWidth="1"/>
    <col min="14345" max="14345" width="6.5703125" style="5" customWidth="1"/>
    <col min="14346" max="14348" width="0" style="5" hidden="1" customWidth="1"/>
    <col min="14349" max="14349" width="6.42578125" style="5" bestFit="1" customWidth="1"/>
    <col min="14350" max="14350" width="13.5703125" style="5" bestFit="1" customWidth="1"/>
    <col min="14351" max="14352" width="31" style="5" bestFit="1" customWidth="1"/>
    <col min="14353" max="14353" width="38.42578125" style="5" bestFit="1" customWidth="1"/>
    <col min="14354" max="14357" width="12.140625" style="5" bestFit="1" customWidth="1"/>
    <col min="14358" max="14358" width="30" style="5" bestFit="1" customWidth="1"/>
    <col min="14359" max="14585" width="9.140625" style="5" customWidth="1"/>
    <col min="14586" max="14586" width="20" style="5" customWidth="1"/>
    <col min="14587" max="14587" width="32.85546875" style="5" customWidth="1"/>
    <col min="14588" max="14588" width="17.42578125" style="5" customWidth="1"/>
    <col min="14589" max="14589" width="17.140625" style="5" customWidth="1"/>
    <col min="14590" max="14590" width="23.85546875" style="5" customWidth="1"/>
    <col min="14591" max="14591" width="25.42578125" style="5" customWidth="1"/>
    <col min="14592" max="14592" width="19" style="5"/>
    <col min="14593" max="14593" width="9.140625" style="5" customWidth="1"/>
    <col min="14594" max="14594" width="20" style="5" customWidth="1"/>
    <col min="14595" max="14595" width="36.5703125" style="5" customWidth="1"/>
    <col min="14596" max="14596" width="17.42578125" style="5" customWidth="1"/>
    <col min="14597" max="14597" width="21.42578125" style="5" customWidth="1"/>
    <col min="14598" max="14598" width="25.42578125" style="5" bestFit="1" customWidth="1"/>
    <col min="14599" max="14599" width="27.140625" style="5" customWidth="1"/>
    <col min="14600" max="14600" width="10.5703125" style="5" customWidth="1"/>
    <col min="14601" max="14601" width="6.5703125" style="5" customWidth="1"/>
    <col min="14602" max="14604" width="0" style="5" hidden="1" customWidth="1"/>
    <col min="14605" max="14605" width="6.42578125" style="5" bestFit="1" customWidth="1"/>
    <col min="14606" max="14606" width="13.5703125" style="5" bestFit="1" customWidth="1"/>
    <col min="14607" max="14608" width="31" style="5" bestFit="1" customWidth="1"/>
    <col min="14609" max="14609" width="38.42578125" style="5" bestFit="1" customWidth="1"/>
    <col min="14610" max="14613" width="12.140625" style="5" bestFit="1" customWidth="1"/>
    <col min="14614" max="14614" width="30" style="5" bestFit="1" customWidth="1"/>
    <col min="14615" max="14841" width="9.140625" style="5" customWidth="1"/>
    <col min="14842" max="14842" width="20" style="5" customWidth="1"/>
    <col min="14843" max="14843" width="32.85546875" style="5" customWidth="1"/>
    <col min="14844" max="14844" width="17.42578125" style="5" customWidth="1"/>
    <col min="14845" max="14845" width="17.140625" style="5" customWidth="1"/>
    <col min="14846" max="14846" width="23.85546875" style="5" customWidth="1"/>
    <col min="14847" max="14847" width="25.42578125" style="5" customWidth="1"/>
    <col min="14848" max="14848" width="19" style="5"/>
    <col min="14849" max="14849" width="9.140625" style="5" customWidth="1"/>
    <col min="14850" max="14850" width="20" style="5" customWidth="1"/>
    <col min="14851" max="14851" width="36.5703125" style="5" customWidth="1"/>
    <col min="14852" max="14852" width="17.42578125" style="5" customWidth="1"/>
    <col min="14853" max="14853" width="21.42578125" style="5" customWidth="1"/>
    <col min="14854" max="14854" width="25.42578125" style="5" bestFit="1" customWidth="1"/>
    <col min="14855" max="14855" width="27.140625" style="5" customWidth="1"/>
    <col min="14856" max="14856" width="10.5703125" style="5" customWidth="1"/>
    <col min="14857" max="14857" width="6.5703125" style="5" customWidth="1"/>
    <col min="14858" max="14860" width="0" style="5" hidden="1" customWidth="1"/>
    <col min="14861" max="14861" width="6.42578125" style="5" bestFit="1" customWidth="1"/>
    <col min="14862" max="14862" width="13.5703125" style="5" bestFit="1" customWidth="1"/>
    <col min="14863" max="14864" width="31" style="5" bestFit="1" customWidth="1"/>
    <col min="14865" max="14865" width="38.42578125" style="5" bestFit="1" customWidth="1"/>
    <col min="14866" max="14869" width="12.140625" style="5" bestFit="1" customWidth="1"/>
    <col min="14870" max="14870" width="30" style="5" bestFit="1" customWidth="1"/>
    <col min="14871" max="15097" width="9.140625" style="5" customWidth="1"/>
    <col min="15098" max="15098" width="20" style="5" customWidth="1"/>
    <col min="15099" max="15099" width="32.85546875" style="5" customWidth="1"/>
    <col min="15100" max="15100" width="17.42578125" style="5" customWidth="1"/>
    <col min="15101" max="15101" width="17.140625" style="5" customWidth="1"/>
    <col min="15102" max="15102" width="23.85546875" style="5" customWidth="1"/>
    <col min="15103" max="15103" width="25.42578125" style="5" customWidth="1"/>
    <col min="15104" max="15104" width="19" style="5"/>
    <col min="15105" max="15105" width="9.140625" style="5" customWidth="1"/>
    <col min="15106" max="15106" width="20" style="5" customWidth="1"/>
    <col min="15107" max="15107" width="36.5703125" style="5" customWidth="1"/>
    <col min="15108" max="15108" width="17.42578125" style="5" customWidth="1"/>
    <col min="15109" max="15109" width="21.42578125" style="5" customWidth="1"/>
    <col min="15110" max="15110" width="25.42578125" style="5" bestFit="1" customWidth="1"/>
    <col min="15111" max="15111" width="27.140625" style="5" customWidth="1"/>
    <col min="15112" max="15112" width="10.5703125" style="5" customWidth="1"/>
    <col min="15113" max="15113" width="6.5703125" style="5" customWidth="1"/>
    <col min="15114" max="15116" width="0" style="5" hidden="1" customWidth="1"/>
    <col min="15117" max="15117" width="6.42578125" style="5" bestFit="1" customWidth="1"/>
    <col min="15118" max="15118" width="13.5703125" style="5" bestFit="1" customWidth="1"/>
    <col min="15119" max="15120" width="31" style="5" bestFit="1" customWidth="1"/>
    <col min="15121" max="15121" width="38.42578125" style="5" bestFit="1" customWidth="1"/>
    <col min="15122" max="15125" width="12.140625" style="5" bestFit="1" customWidth="1"/>
    <col min="15126" max="15126" width="30" style="5" bestFit="1" customWidth="1"/>
    <col min="15127" max="15353" width="9.140625" style="5" customWidth="1"/>
    <col min="15354" max="15354" width="20" style="5" customWidth="1"/>
    <col min="15355" max="15355" width="32.85546875" style="5" customWidth="1"/>
    <col min="15356" max="15356" width="17.42578125" style="5" customWidth="1"/>
    <col min="15357" max="15357" width="17.140625" style="5" customWidth="1"/>
    <col min="15358" max="15358" width="23.85546875" style="5" customWidth="1"/>
    <col min="15359" max="15359" width="25.42578125" style="5" customWidth="1"/>
    <col min="15360" max="15360" width="19" style="5"/>
    <col min="15361" max="15361" width="9.140625" style="5" customWidth="1"/>
    <col min="15362" max="15362" width="20" style="5" customWidth="1"/>
    <col min="15363" max="15363" width="36.5703125" style="5" customWidth="1"/>
    <col min="15364" max="15364" width="17.42578125" style="5" customWidth="1"/>
    <col min="15365" max="15365" width="21.42578125" style="5" customWidth="1"/>
    <col min="15366" max="15366" width="25.42578125" style="5" bestFit="1" customWidth="1"/>
    <col min="15367" max="15367" width="27.140625" style="5" customWidth="1"/>
    <col min="15368" max="15368" width="10.5703125" style="5" customWidth="1"/>
    <col min="15369" max="15369" width="6.5703125" style="5" customWidth="1"/>
    <col min="15370" max="15372" width="0" style="5" hidden="1" customWidth="1"/>
    <col min="15373" max="15373" width="6.42578125" style="5" bestFit="1" customWidth="1"/>
    <col min="15374" max="15374" width="13.5703125" style="5" bestFit="1" customWidth="1"/>
    <col min="15375" max="15376" width="31" style="5" bestFit="1" customWidth="1"/>
    <col min="15377" max="15377" width="38.42578125" style="5" bestFit="1" customWidth="1"/>
    <col min="15378" max="15381" width="12.140625" style="5" bestFit="1" customWidth="1"/>
    <col min="15382" max="15382" width="30" style="5" bestFit="1" customWidth="1"/>
    <col min="15383" max="15609" width="9.140625" style="5" customWidth="1"/>
    <col min="15610" max="15610" width="20" style="5" customWidth="1"/>
    <col min="15611" max="15611" width="32.85546875" style="5" customWidth="1"/>
    <col min="15612" max="15612" width="17.42578125" style="5" customWidth="1"/>
    <col min="15613" max="15613" width="17.140625" style="5" customWidth="1"/>
    <col min="15614" max="15614" width="23.85546875" style="5" customWidth="1"/>
    <col min="15615" max="15615" width="25.42578125" style="5" customWidth="1"/>
    <col min="15616" max="15616" width="19" style="5"/>
    <col min="15617" max="15617" width="9.140625" style="5" customWidth="1"/>
    <col min="15618" max="15618" width="20" style="5" customWidth="1"/>
    <col min="15619" max="15619" width="36.5703125" style="5" customWidth="1"/>
    <col min="15620" max="15620" width="17.42578125" style="5" customWidth="1"/>
    <col min="15621" max="15621" width="21.42578125" style="5" customWidth="1"/>
    <col min="15622" max="15622" width="25.42578125" style="5" bestFit="1" customWidth="1"/>
    <col min="15623" max="15623" width="27.140625" style="5" customWidth="1"/>
    <col min="15624" max="15624" width="10.5703125" style="5" customWidth="1"/>
    <col min="15625" max="15625" width="6.5703125" style="5" customWidth="1"/>
    <col min="15626" max="15628" width="0" style="5" hidden="1" customWidth="1"/>
    <col min="15629" max="15629" width="6.42578125" style="5" bestFit="1" customWidth="1"/>
    <col min="15630" max="15630" width="13.5703125" style="5" bestFit="1" customWidth="1"/>
    <col min="15631" max="15632" width="31" style="5" bestFit="1" customWidth="1"/>
    <col min="15633" max="15633" width="38.42578125" style="5" bestFit="1" customWidth="1"/>
    <col min="15634" max="15637" width="12.140625" style="5" bestFit="1" customWidth="1"/>
    <col min="15638" max="15638" width="30" style="5" bestFit="1" customWidth="1"/>
    <col min="15639" max="15865" width="9.140625" style="5" customWidth="1"/>
    <col min="15866" max="15866" width="20" style="5" customWidth="1"/>
    <col min="15867" max="15867" width="32.85546875" style="5" customWidth="1"/>
    <col min="15868" max="15868" width="17.42578125" style="5" customWidth="1"/>
    <col min="15869" max="15869" width="17.140625" style="5" customWidth="1"/>
    <col min="15870" max="15870" width="23.85546875" style="5" customWidth="1"/>
    <col min="15871" max="15871" width="25.42578125" style="5" customWidth="1"/>
    <col min="15872" max="15872" width="19" style="5"/>
    <col min="15873" max="15873" width="9.140625" style="5" customWidth="1"/>
    <col min="15874" max="15874" width="20" style="5" customWidth="1"/>
    <col min="15875" max="15875" width="36.5703125" style="5" customWidth="1"/>
    <col min="15876" max="15876" width="17.42578125" style="5" customWidth="1"/>
    <col min="15877" max="15877" width="21.42578125" style="5" customWidth="1"/>
    <col min="15878" max="15878" width="25.42578125" style="5" bestFit="1" customWidth="1"/>
    <col min="15879" max="15879" width="27.140625" style="5" customWidth="1"/>
    <col min="15880" max="15880" width="10.5703125" style="5" customWidth="1"/>
    <col min="15881" max="15881" width="6.5703125" style="5" customWidth="1"/>
    <col min="15882" max="15884" width="0" style="5" hidden="1" customWidth="1"/>
    <col min="15885" max="15885" width="6.42578125" style="5" bestFit="1" customWidth="1"/>
    <col min="15886" max="15886" width="13.5703125" style="5" bestFit="1" customWidth="1"/>
    <col min="15887" max="15888" width="31" style="5" bestFit="1" customWidth="1"/>
    <col min="15889" max="15889" width="38.42578125" style="5" bestFit="1" customWidth="1"/>
    <col min="15890" max="15893" width="12.140625" style="5" bestFit="1" customWidth="1"/>
    <col min="15894" max="15894" width="30" style="5" bestFit="1" customWidth="1"/>
    <col min="15895" max="16121" width="9.140625" style="5" customWidth="1"/>
    <col min="16122" max="16122" width="20" style="5" customWidth="1"/>
    <col min="16123" max="16123" width="32.85546875" style="5" customWidth="1"/>
    <col min="16124" max="16124" width="17.42578125" style="5" customWidth="1"/>
    <col min="16125" max="16125" width="17.140625" style="5" customWidth="1"/>
    <col min="16126" max="16126" width="23.85546875" style="5" customWidth="1"/>
    <col min="16127" max="16127" width="25.42578125" style="5" customWidth="1"/>
    <col min="16128" max="16128" width="19" style="5"/>
    <col min="16129" max="16129" width="9.140625" style="5" customWidth="1"/>
    <col min="16130" max="16130" width="20" style="5" customWidth="1"/>
    <col min="16131" max="16131" width="36.5703125" style="5" customWidth="1"/>
    <col min="16132" max="16132" width="17.42578125" style="5" customWidth="1"/>
    <col min="16133" max="16133" width="21.42578125" style="5" customWidth="1"/>
    <col min="16134" max="16134" width="25.42578125" style="5" bestFit="1" customWidth="1"/>
    <col min="16135" max="16135" width="27.140625" style="5" customWidth="1"/>
    <col min="16136" max="16136" width="10.5703125" style="5" customWidth="1"/>
    <col min="16137" max="16137" width="6.5703125" style="5" customWidth="1"/>
    <col min="16138" max="16140" width="0" style="5" hidden="1" customWidth="1"/>
    <col min="16141" max="16141" width="6.42578125" style="5" bestFit="1" customWidth="1"/>
    <col min="16142" max="16142" width="13.5703125" style="5" bestFit="1" customWidth="1"/>
    <col min="16143" max="16144" width="31" style="5" bestFit="1" customWidth="1"/>
    <col min="16145" max="16145" width="38.42578125" style="5" bestFit="1" customWidth="1"/>
    <col min="16146" max="16149" width="12.140625" style="5" bestFit="1" customWidth="1"/>
    <col min="16150" max="16150" width="30" style="5" bestFit="1" customWidth="1"/>
    <col min="16151" max="16377" width="9.140625" style="5" customWidth="1"/>
    <col min="16378" max="16378" width="20" style="5" customWidth="1"/>
    <col min="16379" max="16379" width="32.85546875" style="5" customWidth="1"/>
    <col min="16380" max="16380" width="17.42578125" style="5" customWidth="1"/>
    <col min="16381" max="16381" width="17.140625" style="5" customWidth="1"/>
    <col min="16382" max="16382" width="23.85546875" style="5" customWidth="1"/>
    <col min="16383" max="16383" width="25.42578125" style="5" customWidth="1"/>
    <col min="16384" max="16384" width="19" style="5"/>
  </cols>
  <sheetData>
    <row r="1" spans="2:22" ht="42.75" customHeight="1" thickBot="1" x14ac:dyDescent="0.25">
      <c r="B1" s="241" t="s">
        <v>0</v>
      </c>
      <c r="C1" s="242"/>
      <c r="D1" s="242"/>
      <c r="E1" s="242"/>
      <c r="F1" s="1" t="str">
        <f>K15</f>
        <v>October</v>
      </c>
      <c r="G1" s="1">
        <f>K14</f>
        <v>2023</v>
      </c>
      <c r="H1" s="2"/>
      <c r="I1" s="3"/>
      <c r="J1" s="74"/>
      <c r="K1" s="74"/>
      <c r="L1" s="74"/>
      <c r="M1" s="75"/>
      <c r="N1" s="75"/>
      <c r="O1" s="76"/>
      <c r="P1" s="76"/>
      <c r="Q1" s="75"/>
      <c r="R1" s="75"/>
      <c r="S1" s="75"/>
      <c r="T1" s="75"/>
      <c r="U1" s="75"/>
      <c r="V1" s="75"/>
    </row>
    <row r="2" spans="2:22" ht="8.25" customHeight="1" thickBot="1" x14ac:dyDescent="0.25">
      <c r="B2" s="7"/>
      <c r="C2" s="8"/>
      <c r="D2" s="8"/>
      <c r="E2" s="8"/>
      <c r="F2" s="8"/>
      <c r="G2" s="8"/>
      <c r="H2" s="8"/>
      <c r="I2" s="8"/>
    </row>
    <row r="3" spans="2:22" ht="20.25" customHeight="1" x14ac:dyDescent="0.2">
      <c r="B3" s="9" t="s">
        <v>1</v>
      </c>
      <c r="C3" s="243" t="s">
        <v>2</v>
      </c>
      <c r="D3" s="243"/>
      <c r="E3" s="243"/>
      <c r="F3" s="10" t="s">
        <v>3</v>
      </c>
      <c r="G3" s="79" t="s">
        <v>46</v>
      </c>
      <c r="H3" s="80" t="s">
        <v>44</v>
      </c>
      <c r="I3" s="8"/>
    </row>
    <row r="4" spans="2:22" ht="20.25" customHeight="1" x14ac:dyDescent="0.2">
      <c r="B4" s="244" t="s">
        <v>4</v>
      </c>
      <c r="C4" s="247" t="s">
        <v>45</v>
      </c>
      <c r="D4" s="248"/>
      <c r="E4" s="249"/>
      <c r="F4" s="256" t="s">
        <v>52</v>
      </c>
      <c r="G4" s="138" t="s">
        <v>67</v>
      </c>
      <c r="H4" s="139" t="s">
        <v>58</v>
      </c>
      <c r="I4" s="8"/>
    </row>
    <row r="5" spans="2:22" ht="20.25" customHeight="1" x14ac:dyDescent="0.2">
      <c r="B5" s="245"/>
      <c r="C5" s="250"/>
      <c r="D5" s="251"/>
      <c r="E5" s="252"/>
      <c r="F5" s="257"/>
      <c r="G5" s="140" t="s">
        <v>68</v>
      </c>
      <c r="H5" s="141" t="s">
        <v>59</v>
      </c>
      <c r="I5" s="8"/>
    </row>
    <row r="6" spans="2:22" ht="20.25" customHeight="1" x14ac:dyDescent="0.2">
      <c r="B6" s="245"/>
      <c r="C6" s="250"/>
      <c r="D6" s="251"/>
      <c r="E6" s="252"/>
      <c r="F6" s="257"/>
      <c r="G6" s="140" t="s">
        <v>69</v>
      </c>
      <c r="H6" s="141" t="s">
        <v>60</v>
      </c>
      <c r="I6" s="8"/>
    </row>
    <row r="7" spans="2:22" ht="20.25" customHeight="1" x14ac:dyDescent="0.2">
      <c r="B7" s="245"/>
      <c r="C7" s="250"/>
      <c r="D7" s="251"/>
      <c r="E7" s="252"/>
      <c r="F7" s="257"/>
      <c r="G7" s="140" t="s">
        <v>70</v>
      </c>
      <c r="H7" s="141" t="s">
        <v>61</v>
      </c>
      <c r="I7" s="8"/>
    </row>
    <row r="8" spans="2:22" ht="20.25" customHeight="1" x14ac:dyDescent="0.2">
      <c r="B8" s="245"/>
      <c r="C8" s="250"/>
      <c r="D8" s="251"/>
      <c r="E8" s="252"/>
      <c r="F8" s="257"/>
      <c r="G8" s="140" t="s">
        <v>71</v>
      </c>
      <c r="H8" s="141" t="s">
        <v>62</v>
      </c>
      <c r="I8" s="8"/>
    </row>
    <row r="9" spans="2:22" ht="20.25" customHeight="1" x14ac:dyDescent="0.2">
      <c r="B9" s="245"/>
      <c r="C9" s="250"/>
      <c r="D9" s="251"/>
      <c r="E9" s="252"/>
      <c r="F9" s="257"/>
      <c r="G9" s="140" t="s">
        <v>72</v>
      </c>
      <c r="H9" s="141" t="s">
        <v>63</v>
      </c>
      <c r="I9" s="8"/>
    </row>
    <row r="10" spans="2:22" ht="37.35" customHeight="1" x14ac:dyDescent="0.2">
      <c r="B10" s="245"/>
      <c r="C10" s="250"/>
      <c r="D10" s="251"/>
      <c r="E10" s="252"/>
      <c r="F10" s="257"/>
      <c r="G10" s="140" t="s">
        <v>73</v>
      </c>
      <c r="H10" s="142" t="s">
        <v>64</v>
      </c>
      <c r="I10" s="8"/>
    </row>
    <row r="11" spans="2:22" ht="20.25" customHeight="1" x14ac:dyDescent="0.2">
      <c r="B11" s="245"/>
      <c r="C11" s="250"/>
      <c r="D11" s="251"/>
      <c r="E11" s="252"/>
      <c r="F11" s="257"/>
      <c r="G11" s="140" t="s">
        <v>74</v>
      </c>
      <c r="H11" s="141" t="s">
        <v>65</v>
      </c>
      <c r="I11" s="8"/>
    </row>
    <row r="12" spans="2:22" ht="20.25" customHeight="1" thickBot="1" x14ac:dyDescent="0.25">
      <c r="B12" s="246"/>
      <c r="C12" s="253"/>
      <c r="D12" s="254"/>
      <c r="E12" s="255"/>
      <c r="F12" s="258"/>
      <c r="G12" s="143" t="s">
        <v>75</v>
      </c>
      <c r="H12" s="144" t="s">
        <v>66</v>
      </c>
      <c r="I12" s="8"/>
    </row>
    <row r="13" spans="2:22" ht="45.95" customHeight="1" thickBot="1" x14ac:dyDescent="0.25">
      <c r="B13" s="8"/>
      <c r="C13" s="8"/>
      <c r="D13" s="8"/>
      <c r="E13" s="8"/>
      <c r="F13" s="8"/>
      <c r="G13" s="8"/>
      <c r="H13" s="8"/>
      <c r="I13" s="11"/>
      <c r="J13" s="275" t="s">
        <v>5</v>
      </c>
      <c r="K13" s="276"/>
      <c r="L13" s="69"/>
      <c r="M13" s="259" t="s">
        <v>6</v>
      </c>
      <c r="N13" s="260"/>
      <c r="O13" s="115" t="s">
        <v>7</v>
      </c>
      <c r="P13" s="115" t="s">
        <v>42</v>
      </c>
      <c r="Q13" s="116" t="s">
        <v>8</v>
      </c>
      <c r="R13" s="261" t="s">
        <v>9</v>
      </c>
      <c r="S13" s="262"/>
      <c r="T13" s="262"/>
      <c r="U13" s="262"/>
      <c r="V13" s="263"/>
    </row>
    <row r="14" spans="2:22" ht="36.75" thickBot="1" x14ac:dyDescent="0.25">
      <c r="B14" s="264" t="s">
        <v>20</v>
      </c>
      <c r="C14" s="264"/>
      <c r="D14" s="264"/>
      <c r="E14" s="264"/>
      <c r="F14" s="265" t="str">
        <f>CONCATENATE(F1,", ",G1)</f>
        <v>October, 2023</v>
      </c>
      <c r="G14" s="265"/>
      <c r="H14" s="8"/>
      <c r="I14" s="8"/>
      <c r="J14" s="14" t="s">
        <v>10</v>
      </c>
      <c r="K14" s="15">
        <v>2023</v>
      </c>
      <c r="L14" s="5"/>
      <c r="M14" s="16" t="s">
        <v>11</v>
      </c>
      <c r="N14" s="16" t="s">
        <v>12</v>
      </c>
      <c r="O14" s="16" t="s">
        <v>13</v>
      </c>
      <c r="P14" s="16" t="s">
        <v>14</v>
      </c>
      <c r="Q14" s="17"/>
      <c r="R14" s="18" t="s">
        <v>15</v>
      </c>
      <c r="S14" s="18" t="s">
        <v>16</v>
      </c>
      <c r="T14" s="18" t="s">
        <v>17</v>
      </c>
      <c r="U14" s="18" t="s">
        <v>18</v>
      </c>
      <c r="V14" s="18" t="s">
        <v>19</v>
      </c>
    </row>
    <row r="15" spans="2:22" ht="20.25" x14ac:dyDescent="0.2">
      <c r="B15" s="266" t="s">
        <v>23</v>
      </c>
      <c r="C15" s="266"/>
      <c r="D15" s="266"/>
      <c r="E15" s="266"/>
      <c r="F15" s="266"/>
      <c r="G15" s="266"/>
      <c r="H15" s="266"/>
      <c r="I15" s="8"/>
      <c r="J15" s="14" t="s">
        <v>21</v>
      </c>
      <c r="K15" s="106" t="s">
        <v>24</v>
      </c>
      <c r="L15" s="5"/>
      <c r="M15" s="267">
        <v>2022</v>
      </c>
      <c r="N15" s="19"/>
      <c r="O15" s="20"/>
      <c r="P15" s="20"/>
      <c r="Q15" s="21"/>
      <c r="R15" s="22">
        <v>44809</v>
      </c>
      <c r="S15" s="22">
        <v>44816</v>
      </c>
      <c r="T15" s="22">
        <v>44823</v>
      </c>
      <c r="U15" s="22">
        <v>44830</v>
      </c>
      <c r="V15" s="23" t="s">
        <v>47</v>
      </c>
    </row>
    <row r="16" spans="2:22" ht="18.75" thickBot="1" x14ac:dyDescent="0.25">
      <c r="B16" s="270"/>
      <c r="C16" s="270"/>
      <c r="D16" s="270"/>
      <c r="E16" s="270"/>
      <c r="F16" s="270"/>
      <c r="G16" s="270"/>
      <c r="H16" s="270"/>
      <c r="I16" s="210"/>
      <c r="J16" s="24"/>
      <c r="K16" s="25"/>
      <c r="L16" s="5"/>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271" t="s">
        <v>27</v>
      </c>
      <c r="C17" s="271"/>
      <c r="D17" s="271"/>
      <c r="E17" s="271"/>
      <c r="F17" s="271"/>
      <c r="G17" s="271"/>
      <c r="H17" s="271"/>
      <c r="I17" s="210"/>
      <c r="J17" s="272" t="s">
        <v>25</v>
      </c>
      <c r="K17" s="273"/>
      <c r="L17" s="5"/>
      <c r="M17" s="268"/>
      <c r="N17" s="81"/>
      <c r="O17" s="82"/>
      <c r="P17" s="65"/>
      <c r="Q17" s="83"/>
      <c r="R17" s="84">
        <v>44837</v>
      </c>
      <c r="S17" s="84">
        <v>44844</v>
      </c>
      <c r="T17" s="84">
        <v>44851</v>
      </c>
      <c r="U17" s="84">
        <v>44858</v>
      </c>
      <c r="V17" s="85">
        <v>44865</v>
      </c>
    </row>
    <row r="18" spans="2:22" ht="21" thickBot="1" x14ac:dyDescent="0.25">
      <c r="B18" s="274" t="s">
        <v>30</v>
      </c>
      <c r="C18" s="274"/>
      <c r="D18" s="36" t="str">
        <f>CONCATENATE(F1," ",G1," is")</f>
        <v>October 2023 is</v>
      </c>
      <c r="E18" s="37">
        <f>K20</f>
        <v>-5.0212499999999993</v>
      </c>
      <c r="F18" s="277" t="s">
        <v>31</v>
      </c>
      <c r="G18" s="277"/>
      <c r="H18" s="277"/>
      <c r="I18" s="26"/>
      <c r="J18" s="212" t="s">
        <v>51</v>
      </c>
      <c r="K18" s="27">
        <v>5.5389999999999997</v>
      </c>
      <c r="L18" s="5"/>
      <c r="M18" s="268"/>
      <c r="N18" s="86" t="s">
        <v>26</v>
      </c>
      <c r="O18" s="67">
        <f>((P18)/10)*50</f>
        <v>-0.45199999999999912</v>
      </c>
      <c r="P18" s="67">
        <f>Q18-$K$18</f>
        <v>-9.0399999999999814E-2</v>
      </c>
      <c r="Q18" s="87">
        <f>AVERAGE(R18:V18)</f>
        <v>5.4485999999999999</v>
      </c>
      <c r="R18" s="87">
        <v>4.8739999999999997</v>
      </c>
      <c r="S18" s="87">
        <v>5.149</v>
      </c>
      <c r="T18" s="87">
        <v>5.5949999999999998</v>
      </c>
      <c r="U18" s="87">
        <v>5.7729999999999997</v>
      </c>
      <c r="V18" s="99">
        <v>5.8520000000000003</v>
      </c>
    </row>
    <row r="19" spans="2:22" ht="18.75" thickBot="1" x14ac:dyDescent="0.25">
      <c r="I19" s="210"/>
      <c r="J19" s="28"/>
      <c r="K19" s="29"/>
      <c r="L19" s="5"/>
      <c r="M19" s="268"/>
      <c r="N19" s="19"/>
      <c r="O19" s="20"/>
      <c r="P19" s="30"/>
      <c r="Q19" s="21"/>
      <c r="R19" s="22">
        <v>44872</v>
      </c>
      <c r="S19" s="22">
        <v>44879</v>
      </c>
      <c r="T19" s="22">
        <v>44886</v>
      </c>
      <c r="U19" s="22">
        <v>44893</v>
      </c>
      <c r="V19" s="23" t="s">
        <v>47</v>
      </c>
    </row>
    <row r="20" spans="2:22" ht="36.75" thickBot="1" x14ac:dyDescent="0.25">
      <c r="I20" s="210"/>
      <c r="J20" s="211" t="s">
        <v>28</v>
      </c>
      <c r="K20" s="107">
        <v>-5.0212499999999993</v>
      </c>
      <c r="L20" s="5"/>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271" t="s">
        <v>53</v>
      </c>
      <c r="C21" s="271"/>
      <c r="D21" s="271"/>
      <c r="E21" s="271"/>
      <c r="F21" s="271"/>
      <c r="G21" s="271"/>
      <c r="H21" s="271"/>
      <c r="I21" s="38"/>
      <c r="J21" s="39"/>
      <c r="K21" s="40"/>
      <c r="L21" s="5"/>
      <c r="M21" s="267">
        <v>2023</v>
      </c>
      <c r="N21" s="81"/>
      <c r="O21" s="82"/>
      <c r="P21" s="65"/>
      <c r="Q21" s="88"/>
      <c r="R21" s="84">
        <v>44900</v>
      </c>
      <c r="S21" s="84">
        <v>44907</v>
      </c>
      <c r="T21" s="84">
        <v>44914</v>
      </c>
      <c r="U21" s="84">
        <v>44921</v>
      </c>
      <c r="V21" s="85" t="s">
        <v>47</v>
      </c>
    </row>
    <row r="22" spans="2:22" ht="21" thickBot="1" x14ac:dyDescent="0.25">
      <c r="B22" s="274" t="s">
        <v>30</v>
      </c>
      <c r="C22" s="274"/>
      <c r="D22" s="36" t="str">
        <f>CONCATENATE(F1," ",G1," is")</f>
        <v>October 2023 is</v>
      </c>
      <c r="E22" s="37">
        <f>K23</f>
        <v>-1.0042499999999999</v>
      </c>
      <c r="F22" s="277" t="s">
        <v>33</v>
      </c>
      <c r="G22" s="277"/>
      <c r="H22" s="277"/>
      <c r="I22" s="210"/>
      <c r="J22" s="28"/>
      <c r="K22" s="29"/>
      <c r="L22" s="5"/>
      <c r="M22" s="268"/>
      <c r="N22" s="86" t="s">
        <v>32</v>
      </c>
      <c r="O22" s="67">
        <f>((P22)/10)*50</f>
        <v>-0.79499999999999471</v>
      </c>
      <c r="P22" s="67">
        <f>Q22-$K$18</f>
        <v>-0.15899999999999892</v>
      </c>
      <c r="Q22" s="89">
        <f>AVERAGE(R22:V22)</f>
        <v>5.3800000000000008</v>
      </c>
      <c r="R22" s="87">
        <v>5.6340000000000003</v>
      </c>
      <c r="S22" s="87">
        <v>5.4829999999999997</v>
      </c>
      <c r="T22" s="87">
        <v>5.2569999999999997</v>
      </c>
      <c r="U22" s="87">
        <v>5.1459999999999999</v>
      </c>
      <c r="V22" s="73"/>
    </row>
    <row r="23" spans="2:22" ht="36.75" thickBot="1" x14ac:dyDescent="0.25">
      <c r="B23" s="200"/>
      <c r="C23" s="200"/>
      <c r="D23" s="201"/>
      <c r="E23" s="202"/>
      <c r="F23" s="203"/>
      <c r="G23" s="203"/>
      <c r="H23" s="203"/>
      <c r="I23" s="210"/>
      <c r="J23" s="211" t="s">
        <v>43</v>
      </c>
      <c r="K23" s="107">
        <v>-1.0042499999999999</v>
      </c>
      <c r="L23" s="5"/>
      <c r="M23" s="268"/>
      <c r="N23" s="19"/>
      <c r="O23" s="20"/>
      <c r="P23" s="20"/>
      <c r="Q23" s="21"/>
      <c r="R23" s="22">
        <v>44928</v>
      </c>
      <c r="S23" s="22">
        <v>44935</v>
      </c>
      <c r="T23" s="22">
        <v>44942</v>
      </c>
      <c r="U23" s="22">
        <v>44949</v>
      </c>
      <c r="V23" s="23">
        <v>44956</v>
      </c>
    </row>
    <row r="24" spans="2:22" ht="18.75" thickBot="1" x14ac:dyDescent="0.25">
      <c r="I24" s="38"/>
      <c r="J24" s="26"/>
      <c r="K24" s="26"/>
      <c r="L24" s="5"/>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278" t="s">
        <v>49</v>
      </c>
      <c r="D25" s="278"/>
      <c r="E25" s="278"/>
      <c r="F25" s="278"/>
      <c r="G25" s="278"/>
      <c r="H25" s="105">
        <v>5.5389999999999997</v>
      </c>
      <c r="I25" s="38"/>
      <c r="J25" s="26" t="s">
        <v>55</v>
      </c>
      <c r="K25" s="26"/>
      <c r="L25" s="5"/>
      <c r="M25" s="268"/>
      <c r="N25" s="90"/>
      <c r="O25" s="91"/>
      <c r="P25" s="92"/>
      <c r="Q25" s="93"/>
      <c r="R25" s="94">
        <v>44963</v>
      </c>
      <c r="S25" s="94">
        <v>44970</v>
      </c>
      <c r="T25" s="94">
        <v>44977</v>
      </c>
      <c r="U25" s="94">
        <v>44984</v>
      </c>
      <c r="V25" s="85" t="s">
        <v>47</v>
      </c>
    </row>
    <row r="26" spans="2:22" ht="24" customHeight="1" thickBot="1" x14ac:dyDescent="0.25">
      <c r="C26" s="279" t="s">
        <v>50</v>
      </c>
      <c r="D26" s="279"/>
      <c r="E26" s="279"/>
      <c r="F26" s="279"/>
      <c r="G26" s="279"/>
      <c r="H26" s="56"/>
      <c r="I26" s="55"/>
      <c r="J26" s="108" t="s">
        <v>56</v>
      </c>
      <c r="K26" s="26"/>
      <c r="L26" s="5"/>
      <c r="M26" s="268"/>
      <c r="N26" s="86" t="s">
        <v>35</v>
      </c>
      <c r="O26" s="67">
        <f>((P26)/10)*50</f>
        <v>-2.7487499999999976</v>
      </c>
      <c r="P26" s="67">
        <f>Q26-$K$18</f>
        <v>-0.54974999999999952</v>
      </c>
      <c r="Q26" s="87">
        <f>AVERAGE(R26:V26)</f>
        <v>4.9892500000000002</v>
      </c>
      <c r="R26" s="87">
        <v>5.117</v>
      </c>
      <c r="S26" s="87">
        <v>5.0540000000000003</v>
      </c>
      <c r="T26" s="87">
        <v>4.9610000000000003</v>
      </c>
      <c r="U26" s="87">
        <v>4.8250000000000002</v>
      </c>
      <c r="V26" s="73"/>
    </row>
    <row r="27" spans="2:22" ht="24" customHeight="1" x14ac:dyDescent="0.2">
      <c r="B27" s="280" t="s">
        <v>37</v>
      </c>
      <c r="C27" s="280"/>
      <c r="D27" s="280"/>
      <c r="E27" s="280"/>
      <c r="F27" s="280"/>
      <c r="G27" s="280"/>
      <c r="H27" s="280"/>
      <c r="I27" s="55"/>
      <c r="J27" s="26" t="s">
        <v>57</v>
      </c>
      <c r="K27" s="26"/>
      <c r="L27" s="5"/>
      <c r="M27" s="268"/>
      <c r="N27" s="19"/>
      <c r="O27" s="20"/>
      <c r="P27" s="30"/>
      <c r="Q27" s="21"/>
      <c r="R27" s="22">
        <v>44991</v>
      </c>
      <c r="S27" s="22">
        <v>44998</v>
      </c>
      <c r="T27" s="22">
        <v>45005</v>
      </c>
      <c r="U27" s="22">
        <v>45012</v>
      </c>
      <c r="V27" s="23" t="s">
        <v>47</v>
      </c>
    </row>
    <row r="28" spans="2:22" ht="24" customHeight="1" thickBot="1" x14ac:dyDescent="0.25">
      <c r="I28" s="55"/>
      <c r="J28" s="26"/>
      <c r="K28" s="26"/>
      <c r="L28" s="5"/>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57"/>
      <c r="J29" s="26"/>
      <c r="K29" s="26"/>
      <c r="L29" s="5"/>
      <c r="M29" s="268"/>
      <c r="N29" s="81"/>
      <c r="O29" s="82"/>
      <c r="P29" s="65"/>
      <c r="Q29" s="88"/>
      <c r="R29" s="84">
        <v>45019</v>
      </c>
      <c r="S29" s="84">
        <v>45026</v>
      </c>
      <c r="T29" s="84">
        <v>45033</v>
      </c>
      <c r="U29" s="84">
        <v>45040</v>
      </c>
      <c r="V29" s="85" t="s">
        <v>47</v>
      </c>
    </row>
    <row r="30" spans="2:22" ht="18.75" thickBot="1" x14ac:dyDescent="0.25">
      <c r="B30" s="58"/>
      <c r="C30" s="57"/>
      <c r="D30" s="57"/>
      <c r="E30" s="57"/>
      <c r="F30" s="57"/>
      <c r="G30" s="57"/>
      <c r="H30" s="57"/>
      <c r="I30" s="57"/>
      <c r="K30" s="5"/>
      <c r="L30" s="5"/>
      <c r="M30" s="268"/>
      <c r="N30" s="86" t="s">
        <v>38</v>
      </c>
      <c r="O30" s="67">
        <f>((P30)/10)*50</f>
        <v>-4.9324999999999974</v>
      </c>
      <c r="P30" s="67">
        <f>Q30-$K$18</f>
        <v>-0.98649999999999949</v>
      </c>
      <c r="Q30" s="89">
        <f>AVERAGE(R30:V30)</f>
        <v>4.5525000000000002</v>
      </c>
      <c r="R30" s="87">
        <v>4.58</v>
      </c>
      <c r="S30" s="87">
        <v>4.5679999999999996</v>
      </c>
      <c r="T30" s="87">
        <v>4.54</v>
      </c>
      <c r="U30" s="87">
        <v>4.5220000000000002</v>
      </c>
      <c r="V30" s="73"/>
    </row>
    <row r="31" spans="2:22" ht="18" x14ac:dyDescent="0.2">
      <c r="I31" s="57"/>
      <c r="J31" s="5"/>
      <c r="K31" s="5"/>
      <c r="L31" s="5"/>
      <c r="M31" s="268"/>
      <c r="N31" s="19"/>
      <c r="O31" s="20"/>
      <c r="P31" s="20"/>
      <c r="Q31" s="21"/>
      <c r="R31" s="22">
        <v>45047</v>
      </c>
      <c r="S31" s="22">
        <v>45054</v>
      </c>
      <c r="T31" s="22">
        <v>45061</v>
      </c>
      <c r="U31" s="22">
        <v>45068</v>
      </c>
      <c r="V31" s="23">
        <v>45075</v>
      </c>
    </row>
    <row r="32" spans="2:22" ht="18.75" thickBot="1" x14ac:dyDescent="0.25">
      <c r="J32" s="5"/>
      <c r="K32" s="5"/>
      <c r="L32" s="5"/>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9:22" ht="18" x14ac:dyDescent="0.2">
      <c r="J33" s="5"/>
      <c r="K33" s="5"/>
      <c r="L33" s="5"/>
      <c r="M33" s="268"/>
      <c r="N33" s="41"/>
      <c r="O33" s="20"/>
      <c r="P33" s="42"/>
      <c r="Q33" s="60"/>
      <c r="R33" s="44">
        <v>45082</v>
      </c>
      <c r="S33" s="44">
        <v>45089</v>
      </c>
      <c r="T33" s="44">
        <v>45096</v>
      </c>
      <c r="U33" s="44">
        <v>45103</v>
      </c>
      <c r="V33" s="45" t="s">
        <v>47</v>
      </c>
    </row>
    <row r="34" spans="9:22" ht="18.75" thickBot="1" x14ac:dyDescent="0.25">
      <c r="I34" s="5"/>
      <c r="J34" s="5"/>
      <c r="K34" s="5"/>
      <c r="L34" s="5"/>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9:22" ht="18" x14ac:dyDescent="0.2">
      <c r="I35" s="5"/>
      <c r="J35" s="5"/>
      <c r="K35" s="5"/>
      <c r="L35" s="5"/>
      <c r="M35" s="268"/>
      <c r="N35" s="19"/>
      <c r="O35" s="20"/>
      <c r="P35" s="30"/>
      <c r="Q35" s="21"/>
      <c r="R35" s="22">
        <v>45110</v>
      </c>
      <c r="S35" s="22">
        <v>45117</v>
      </c>
      <c r="T35" s="22">
        <v>45124</v>
      </c>
      <c r="U35" s="22">
        <v>45131</v>
      </c>
      <c r="V35" s="23">
        <v>45138</v>
      </c>
    </row>
    <row r="36" spans="9:22" ht="18.75" thickBot="1" x14ac:dyDescent="0.25">
      <c r="I36" s="5"/>
      <c r="J36" s="5"/>
      <c r="K36" s="5"/>
      <c r="L36" s="5"/>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9:22" ht="18" x14ac:dyDescent="0.2">
      <c r="I37" s="5"/>
      <c r="J37" s="5"/>
      <c r="K37" s="5"/>
      <c r="L37" s="5"/>
      <c r="M37" s="268"/>
      <c r="N37" s="41"/>
      <c r="O37" s="20"/>
      <c r="P37" s="42"/>
      <c r="Q37" s="43"/>
      <c r="R37" s="44">
        <v>45145</v>
      </c>
      <c r="S37" s="44">
        <v>45152</v>
      </c>
      <c r="T37" s="44">
        <v>45159</v>
      </c>
      <c r="U37" s="44">
        <v>45166</v>
      </c>
      <c r="V37" s="45" t="s">
        <v>47</v>
      </c>
    </row>
    <row r="38" spans="9:22" ht="18.75" thickBot="1" x14ac:dyDescent="0.25">
      <c r="I38" s="5"/>
      <c r="J38" s="5"/>
      <c r="K38" s="5"/>
      <c r="L38" s="5"/>
      <c r="M38" s="268"/>
      <c r="N38" s="46" t="s">
        <v>22</v>
      </c>
      <c r="O38" s="32">
        <f>((P38)/10)*50</f>
        <v>-5.8800000000000008</v>
      </c>
      <c r="P38" s="47">
        <f>Q38-$K$18</f>
        <v>-1.1760000000000002</v>
      </c>
      <c r="Q38" s="48">
        <f>AVERAGE(R38:V38)</f>
        <v>4.3629999999999995</v>
      </c>
      <c r="R38" s="49">
        <v>4.2350000000000003</v>
      </c>
      <c r="S38" s="49">
        <v>4.37</v>
      </c>
      <c r="T38" s="49">
        <v>4.4139999999999997</v>
      </c>
      <c r="U38" s="49">
        <v>4.4329999999999998</v>
      </c>
      <c r="V38" s="50"/>
    </row>
    <row r="39" spans="9:22" ht="18" x14ac:dyDescent="0.2">
      <c r="I39" s="5"/>
      <c r="J39" s="5"/>
      <c r="K39" s="5"/>
      <c r="L39" s="5"/>
      <c r="M39" s="268"/>
      <c r="N39" s="61"/>
      <c r="O39" s="20"/>
      <c r="P39" s="30"/>
      <c r="Q39" s="62"/>
      <c r="R39" s="22">
        <v>45173</v>
      </c>
      <c r="S39" s="22">
        <v>45180</v>
      </c>
      <c r="T39" s="22">
        <v>45187</v>
      </c>
      <c r="U39" s="22">
        <v>45194</v>
      </c>
      <c r="V39" s="23" t="s">
        <v>47</v>
      </c>
    </row>
    <row r="40" spans="9:22" ht="18.75" thickBot="1" x14ac:dyDescent="0.25">
      <c r="I40" s="5"/>
      <c r="J40" s="5"/>
      <c r="K40" s="5"/>
      <c r="L40" s="5"/>
      <c r="M40" s="268"/>
      <c r="N40" s="63" t="s">
        <v>24</v>
      </c>
      <c r="O40" s="32">
        <f>((P40)/10)*50</f>
        <v>-5.0212499999999993</v>
      </c>
      <c r="P40" s="32">
        <f>Q40-$K$18</f>
        <v>-1.0042499999999999</v>
      </c>
      <c r="Q40" s="33">
        <f>AVERAGE(R40:V40)</f>
        <v>4.5347499999999998</v>
      </c>
      <c r="R40" s="34">
        <v>4.4669999999999996</v>
      </c>
      <c r="S40" s="34">
        <v>4.4779999999999998</v>
      </c>
      <c r="T40" s="34">
        <v>4.5869999999999997</v>
      </c>
      <c r="U40" s="34">
        <v>4.6070000000000002</v>
      </c>
      <c r="V40" s="35"/>
    </row>
    <row r="41" spans="9:22" ht="18" x14ac:dyDescent="0.2">
      <c r="I41" s="5"/>
      <c r="J41" s="5"/>
      <c r="K41" s="5"/>
      <c r="L41" s="5"/>
      <c r="M41" s="268"/>
      <c r="N41" s="64"/>
      <c r="O41" s="20"/>
      <c r="P41" s="65"/>
      <c r="Q41" s="43"/>
      <c r="R41" s="44">
        <v>45201</v>
      </c>
      <c r="S41" s="44">
        <v>45208</v>
      </c>
      <c r="T41" s="44">
        <v>45215</v>
      </c>
      <c r="U41" s="44">
        <v>45222</v>
      </c>
      <c r="V41" s="45">
        <v>45229</v>
      </c>
    </row>
    <row r="42" spans="9:22" ht="18.75" thickBot="1" x14ac:dyDescent="0.25">
      <c r="I42" s="5"/>
      <c r="J42" s="5"/>
      <c r="K42" s="5"/>
      <c r="L42" s="5"/>
      <c r="M42" s="268"/>
      <c r="N42" s="66" t="s">
        <v>26</v>
      </c>
      <c r="O42" s="32" t="e">
        <f>((P42)/10)*50</f>
        <v>#DIV/0!</v>
      </c>
      <c r="P42" s="67" t="e">
        <f>Q42-$K$18</f>
        <v>#DIV/0!</v>
      </c>
      <c r="Q42" s="48" t="e">
        <f>AVERAGE(R42:V42)</f>
        <v>#DIV/0!</v>
      </c>
      <c r="R42" s="49"/>
      <c r="S42" s="49"/>
      <c r="T42" s="49"/>
      <c r="U42" s="49"/>
      <c r="V42" s="99"/>
    </row>
    <row r="43" spans="9:22" ht="18" x14ac:dyDescent="0.2">
      <c r="I43" s="5"/>
      <c r="J43" s="5"/>
      <c r="K43" s="5"/>
      <c r="L43" s="5"/>
      <c r="M43" s="268"/>
      <c r="N43" s="61"/>
      <c r="O43" s="20"/>
      <c r="P43" s="30"/>
      <c r="Q43" s="62"/>
      <c r="R43" s="22">
        <v>45236</v>
      </c>
      <c r="S43" s="22">
        <v>45243</v>
      </c>
      <c r="T43" s="22">
        <v>45250</v>
      </c>
      <c r="U43" s="22">
        <v>45257</v>
      </c>
      <c r="V43" s="23" t="s">
        <v>47</v>
      </c>
    </row>
    <row r="44" spans="9:22" ht="18.75" thickBot="1" x14ac:dyDescent="0.25">
      <c r="I44" s="5"/>
      <c r="J44" s="5"/>
      <c r="K44" s="5"/>
      <c r="L44" s="5"/>
      <c r="M44" s="269"/>
      <c r="N44" s="63" t="s">
        <v>29</v>
      </c>
      <c r="O44" s="32" t="e">
        <f>((P44)/10)*50</f>
        <v>#DIV/0!</v>
      </c>
      <c r="P44" s="32" t="e">
        <f>Q44-$K$18</f>
        <v>#DIV/0!</v>
      </c>
      <c r="Q44" s="33" t="e">
        <f>AVERAGE(R44:V44)</f>
        <v>#DIV/0!</v>
      </c>
      <c r="R44" s="34"/>
      <c r="S44" s="34"/>
      <c r="T44" s="34"/>
      <c r="U44" s="34"/>
      <c r="V44" s="35"/>
    </row>
    <row r="45" spans="9:22" ht="18" x14ac:dyDescent="0.25">
      <c r="I45" s="5"/>
      <c r="J45" s="5"/>
      <c r="K45" s="5"/>
      <c r="L45" s="5"/>
      <c r="M45" s="267">
        <v>2024</v>
      </c>
      <c r="N45" s="64"/>
      <c r="O45" s="20"/>
      <c r="P45" s="68"/>
      <c r="Q45" s="43"/>
      <c r="R45" s="44">
        <v>45264</v>
      </c>
      <c r="S45" s="44">
        <v>45271</v>
      </c>
      <c r="T45" s="44">
        <v>45278</v>
      </c>
      <c r="U45" s="44">
        <v>45285</v>
      </c>
      <c r="V45" s="45" t="s">
        <v>47</v>
      </c>
    </row>
    <row r="46" spans="9:22" ht="18.75" thickBot="1" x14ac:dyDescent="0.25">
      <c r="I46" s="5"/>
      <c r="J46" s="5"/>
      <c r="K46" s="5"/>
      <c r="L46" s="5"/>
      <c r="M46" s="268"/>
      <c r="N46" s="66" t="s">
        <v>32</v>
      </c>
      <c r="O46" s="32" t="e">
        <f>((P46)/10)*50</f>
        <v>#DIV/0!</v>
      </c>
      <c r="P46" s="47" t="e">
        <f>Q46-$K$18</f>
        <v>#DIV/0!</v>
      </c>
      <c r="Q46" s="49" t="e">
        <f>AVERAGE(R46:V46)</f>
        <v>#DIV/0!</v>
      </c>
      <c r="R46" s="49"/>
      <c r="S46" s="49"/>
      <c r="T46" s="49"/>
      <c r="U46" s="49"/>
      <c r="V46" s="73"/>
    </row>
    <row r="47" spans="9:22" ht="18" x14ac:dyDescent="0.2">
      <c r="I47" s="5"/>
      <c r="J47" s="5"/>
      <c r="K47" s="5"/>
      <c r="L47" s="5"/>
      <c r="M47" s="268"/>
      <c r="N47" s="61"/>
      <c r="O47" s="20"/>
      <c r="P47" s="30"/>
      <c r="Q47" s="21"/>
      <c r="R47" s="22">
        <v>45292</v>
      </c>
      <c r="S47" s="22">
        <v>45299</v>
      </c>
      <c r="T47" s="22">
        <v>45306</v>
      </c>
      <c r="U47" s="22">
        <v>45313</v>
      </c>
      <c r="V47" s="23">
        <v>45320</v>
      </c>
    </row>
    <row r="48" spans="9:22" ht="18.75" customHeight="1" thickBot="1" x14ac:dyDescent="0.25">
      <c r="I48" s="5"/>
      <c r="J48" s="5"/>
      <c r="K48" s="5"/>
      <c r="L48" s="5"/>
      <c r="M48" s="268"/>
      <c r="N48" s="63" t="s">
        <v>34</v>
      </c>
      <c r="O48" s="32" t="e">
        <f>((P48)/10)*50</f>
        <v>#DIV/0!</v>
      </c>
      <c r="P48" s="32" t="e">
        <f>Q48-$K$18</f>
        <v>#DIV/0!</v>
      </c>
      <c r="Q48" s="34" t="e">
        <f>AVERAGE(R48:V48)</f>
        <v>#DIV/0!</v>
      </c>
      <c r="R48" s="34"/>
      <c r="S48" s="34"/>
      <c r="T48" s="34"/>
      <c r="U48" s="34"/>
      <c r="V48" s="99"/>
    </row>
    <row r="49" spans="2:22" ht="18" x14ac:dyDescent="0.2">
      <c r="I49" s="5"/>
      <c r="J49" s="5"/>
      <c r="K49" s="5"/>
      <c r="L49" s="5"/>
      <c r="M49" s="268"/>
      <c r="N49" s="64"/>
      <c r="O49" s="20"/>
      <c r="P49" s="42"/>
      <c r="Q49" s="60"/>
      <c r="R49" s="44">
        <v>45327</v>
      </c>
      <c r="S49" s="44">
        <v>45334</v>
      </c>
      <c r="T49" s="44">
        <v>45341</v>
      </c>
      <c r="U49" s="44">
        <v>45348</v>
      </c>
      <c r="V49" s="45" t="s">
        <v>47</v>
      </c>
    </row>
    <row r="50" spans="2:22" ht="18.75" thickBot="1" x14ac:dyDescent="0.25">
      <c r="I50" s="5"/>
      <c r="J50" s="5"/>
      <c r="K50" s="5"/>
      <c r="L50" s="5"/>
      <c r="M50" s="268"/>
      <c r="N50" s="66" t="s">
        <v>35</v>
      </c>
      <c r="O50" s="32" t="e">
        <f>((P50)/10)*50</f>
        <v>#DIV/0!</v>
      </c>
      <c r="P50" s="47" t="e">
        <f>Q50-$K$18</f>
        <v>#DIV/0!</v>
      </c>
      <c r="Q50" s="49" t="e">
        <f>AVERAGE(R50:V50)</f>
        <v>#DIV/0!</v>
      </c>
      <c r="R50" s="49"/>
      <c r="S50" s="49"/>
      <c r="T50" s="49"/>
      <c r="U50" s="49"/>
      <c r="V50" s="50"/>
    </row>
    <row r="51" spans="2:22" ht="18" x14ac:dyDescent="0.2">
      <c r="I51" s="5"/>
      <c r="J51" s="5"/>
      <c r="K51" s="5"/>
      <c r="L51" s="5"/>
      <c r="M51" s="268"/>
      <c r="N51" s="61"/>
      <c r="O51" s="20"/>
      <c r="P51" s="30"/>
      <c r="Q51" s="21"/>
      <c r="R51" s="22">
        <v>45355</v>
      </c>
      <c r="S51" s="22">
        <v>45362</v>
      </c>
      <c r="T51" s="22">
        <v>45369</v>
      </c>
      <c r="U51" s="22">
        <v>45376</v>
      </c>
      <c r="V51" s="23" t="s">
        <v>47</v>
      </c>
    </row>
    <row r="52" spans="2:22" ht="18.75" thickBot="1" x14ac:dyDescent="0.25">
      <c r="I52" s="5"/>
      <c r="J52" s="5"/>
      <c r="K52" s="5"/>
      <c r="L52" s="5"/>
      <c r="M52" s="268"/>
      <c r="N52" s="63" t="s">
        <v>36</v>
      </c>
      <c r="O52" s="32" t="e">
        <f>((P52)/10)*50</f>
        <v>#DIV/0!</v>
      </c>
      <c r="P52" s="32" t="e">
        <f>Q52-$K$18</f>
        <v>#DIV/0!</v>
      </c>
      <c r="Q52" s="34" t="e">
        <f>AVERAGE(R52:V52)</f>
        <v>#DIV/0!</v>
      </c>
      <c r="R52" s="34"/>
      <c r="S52" s="34"/>
      <c r="T52" s="34"/>
      <c r="U52" s="34"/>
      <c r="V52" s="35"/>
    </row>
    <row r="53" spans="2:22" ht="18" x14ac:dyDescent="0.2">
      <c r="I53" s="5"/>
      <c r="J53" s="5"/>
      <c r="K53" s="5"/>
      <c r="L53" s="5"/>
      <c r="M53" s="268"/>
      <c r="N53" s="64"/>
      <c r="O53" s="20"/>
      <c r="P53" s="42"/>
      <c r="Q53" s="60"/>
      <c r="R53" s="44">
        <v>45383</v>
      </c>
      <c r="S53" s="44">
        <v>45390</v>
      </c>
      <c r="T53" s="44">
        <v>45397</v>
      </c>
      <c r="U53" s="44">
        <v>45404</v>
      </c>
      <c r="V53" s="45">
        <v>45411</v>
      </c>
    </row>
    <row r="54" spans="2:22" ht="18.75" thickBot="1" x14ac:dyDescent="0.25">
      <c r="I54" s="5"/>
      <c r="J54" s="5"/>
      <c r="K54" s="5"/>
      <c r="L54" s="5"/>
      <c r="M54" s="268"/>
      <c r="N54" s="66" t="s">
        <v>38</v>
      </c>
      <c r="O54" s="32" t="e">
        <f>((P54)/10)*50</f>
        <v>#DIV/0!</v>
      </c>
      <c r="P54" s="47" t="e">
        <f>Q54-$K$18</f>
        <v>#DIV/0!</v>
      </c>
      <c r="Q54" s="49" t="e">
        <f>AVERAGE(R54:V54)</f>
        <v>#DIV/0!</v>
      </c>
      <c r="R54" s="87"/>
      <c r="S54" s="87"/>
      <c r="T54" s="87"/>
      <c r="U54" s="87"/>
      <c r="V54" s="99"/>
    </row>
    <row r="55" spans="2:22" ht="18" x14ac:dyDescent="0.2">
      <c r="I55" s="5"/>
      <c r="J55" s="5"/>
      <c r="K55" s="5"/>
      <c r="L55" s="5"/>
      <c r="M55" s="268"/>
      <c r="N55" s="61"/>
      <c r="O55" s="20"/>
      <c r="P55" s="30"/>
      <c r="Q55" s="21"/>
      <c r="R55" s="22">
        <v>45418</v>
      </c>
      <c r="S55" s="22">
        <v>45425</v>
      </c>
      <c r="T55" s="22">
        <v>45432</v>
      </c>
      <c r="U55" s="22">
        <v>45439</v>
      </c>
      <c r="V55" s="23" t="s">
        <v>47</v>
      </c>
    </row>
    <row r="56" spans="2:22" ht="18.75" thickBot="1" x14ac:dyDescent="0.25">
      <c r="I56" s="5"/>
      <c r="J56" s="5"/>
      <c r="K56" s="5"/>
      <c r="L56" s="5"/>
      <c r="M56" s="268"/>
      <c r="N56" s="63" t="s">
        <v>39</v>
      </c>
      <c r="O56" s="32" t="e">
        <f>((P56)/10)*50</f>
        <v>#DIV/0!</v>
      </c>
      <c r="P56" s="32" t="e">
        <f>Q56-$K$18</f>
        <v>#DIV/0!</v>
      </c>
      <c r="Q56" s="34" t="e">
        <f>AVERAGE(R56:V56)</f>
        <v>#DIV/0!</v>
      </c>
      <c r="R56" s="34"/>
      <c r="S56" s="34"/>
      <c r="T56" s="34"/>
      <c r="U56" s="34"/>
      <c r="V56" s="35"/>
    </row>
    <row r="57" spans="2:22" ht="18" x14ac:dyDescent="0.2">
      <c r="I57" s="5"/>
      <c r="J57" s="5"/>
      <c r="K57" s="5"/>
      <c r="L57" s="5"/>
      <c r="M57" s="268"/>
      <c r="N57" s="95"/>
      <c r="O57" s="82"/>
      <c r="P57" s="65"/>
      <c r="Q57" s="88"/>
      <c r="R57" s="84">
        <v>45446</v>
      </c>
      <c r="S57" s="84">
        <v>45453</v>
      </c>
      <c r="T57" s="84">
        <v>45460</v>
      </c>
      <c r="U57" s="84">
        <v>45467</v>
      </c>
      <c r="V57" s="85" t="s">
        <v>47</v>
      </c>
    </row>
    <row r="58" spans="2:22" ht="18.75" thickBot="1" x14ac:dyDescent="0.25">
      <c r="B58" s="69"/>
      <c r="C58" s="69"/>
      <c r="D58" s="69"/>
      <c r="E58" s="69"/>
      <c r="F58" s="69"/>
      <c r="G58" s="69"/>
      <c r="H58" s="69"/>
      <c r="I58" s="5"/>
      <c r="J58" s="5"/>
      <c r="M58" s="268"/>
      <c r="N58" s="96" t="s">
        <v>40</v>
      </c>
      <c r="O58" s="67" t="e">
        <f>((P58)/10)*50</f>
        <v>#DIV/0!</v>
      </c>
      <c r="P58" s="67" t="e">
        <f>Q58-$K$18</f>
        <v>#DIV/0!</v>
      </c>
      <c r="Q58" s="89" t="e">
        <f>AVERAGE(R58:V58)</f>
        <v>#DIV/0!</v>
      </c>
      <c r="R58" s="87"/>
      <c r="S58" s="87"/>
      <c r="T58" s="87"/>
      <c r="U58" s="87"/>
      <c r="V58" s="73"/>
    </row>
    <row r="59" spans="2:22" ht="18" x14ac:dyDescent="0.2">
      <c r="B59" s="69"/>
      <c r="C59" s="69"/>
      <c r="D59" s="69"/>
      <c r="E59" s="69"/>
      <c r="F59" s="69"/>
      <c r="G59" s="69"/>
      <c r="H59" s="69"/>
      <c r="I59" s="5"/>
      <c r="J59" s="5"/>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65"/>
      <c r="Q61" s="43"/>
      <c r="R61" s="44">
        <v>45509</v>
      </c>
      <c r="S61" s="44">
        <v>45516</v>
      </c>
      <c r="T61" s="44">
        <v>45523</v>
      </c>
      <c r="U61" s="44">
        <v>45530</v>
      </c>
      <c r="V61" s="45" t="s">
        <v>47</v>
      </c>
    </row>
    <row r="62" spans="2:22" s="69" customFormat="1" ht="18.75" thickBot="1" x14ac:dyDescent="0.25">
      <c r="M62" s="269"/>
      <c r="N62" s="66" t="s">
        <v>22</v>
      </c>
      <c r="O62" s="32" t="e">
        <f>((P62)/10)*50</f>
        <v>#DIV/0!</v>
      </c>
      <c r="P62" s="67" t="e">
        <f>Q62-$K$18</f>
        <v>#DIV/0!</v>
      </c>
      <c r="Q62" s="48" t="e">
        <f>AVERAGE(R62:V62)</f>
        <v>#DIV/0!</v>
      </c>
      <c r="R62" s="49"/>
      <c r="S62" s="49"/>
      <c r="T62" s="49"/>
      <c r="U62" s="49"/>
      <c r="V62" s="73"/>
    </row>
    <row r="63" spans="2:22" s="69" customFormat="1" ht="15" x14ac:dyDescent="0.2">
      <c r="M63" s="70"/>
      <c r="N63" s="5"/>
      <c r="O63" s="5"/>
      <c r="P63" s="5"/>
      <c r="Q63" s="5"/>
      <c r="R63" s="104"/>
      <c r="S63" s="5"/>
      <c r="T63" s="5"/>
      <c r="U63" s="5"/>
      <c r="V63" s="5"/>
    </row>
    <row r="64" spans="2:22" s="69" customFormat="1" ht="15" x14ac:dyDescent="0.2">
      <c r="B64" s="5"/>
      <c r="C64" s="5"/>
      <c r="D64" s="5"/>
      <c r="E64" s="5"/>
      <c r="F64" s="5"/>
      <c r="G64" s="5"/>
      <c r="H64" s="5"/>
      <c r="M64" s="70"/>
      <c r="N64" s="5"/>
      <c r="O64" s="5"/>
      <c r="P64" s="5"/>
      <c r="Q64" s="5"/>
      <c r="R64" s="5"/>
      <c r="S64" s="5"/>
      <c r="T64" s="5"/>
      <c r="U64" s="5"/>
      <c r="V64" s="5"/>
    </row>
    <row r="65" spans="2:22" s="69" customFormat="1" ht="15" x14ac:dyDescent="0.2">
      <c r="B65" s="5"/>
      <c r="C65" s="5"/>
      <c r="D65" s="5"/>
      <c r="E65" s="5"/>
      <c r="F65" s="5"/>
      <c r="G65" s="5"/>
      <c r="H65" s="5"/>
      <c r="K65" s="5"/>
      <c r="L65" s="5"/>
      <c r="M65" s="70"/>
      <c r="N65" s="5"/>
      <c r="O65" s="5"/>
      <c r="P65" s="5"/>
      <c r="Q65" s="5"/>
      <c r="R65" s="5"/>
      <c r="S65" s="5"/>
      <c r="T65" s="5"/>
      <c r="U65" s="5"/>
      <c r="V65" s="5"/>
    </row>
    <row r="66" spans="2:22" ht="18" customHeight="1" x14ac:dyDescent="0.2">
      <c r="J66" s="5"/>
      <c r="K66" s="5"/>
      <c r="L66" s="5"/>
      <c r="M66" s="70"/>
      <c r="O66" s="5"/>
      <c r="P66" s="5"/>
    </row>
    <row r="67" spans="2:22" ht="18" customHeight="1" x14ac:dyDescent="0.2">
      <c r="J67" s="5"/>
      <c r="K67" s="5"/>
      <c r="L67" s="5"/>
      <c r="O67" s="5"/>
      <c r="P67" s="5"/>
    </row>
    <row r="68" spans="2:22" ht="18" customHeight="1" x14ac:dyDescent="0.2">
      <c r="J68" s="5"/>
      <c r="K68" s="5"/>
      <c r="L68" s="5"/>
      <c r="O68" s="5"/>
      <c r="P68" s="5"/>
    </row>
    <row r="69" spans="2:22" ht="18" customHeight="1" x14ac:dyDescent="0.2">
      <c r="J69" s="5"/>
      <c r="K69" s="5"/>
      <c r="L69" s="5"/>
      <c r="O69" s="5"/>
      <c r="P69" s="5"/>
    </row>
    <row r="70" spans="2:22" ht="18" customHeight="1" x14ac:dyDescent="0.2">
      <c r="J70" s="5"/>
      <c r="K70" s="5"/>
      <c r="L70" s="5"/>
    </row>
    <row r="71" spans="2:22" ht="18" customHeight="1" x14ac:dyDescent="0.2">
      <c r="J71" s="5"/>
      <c r="K71" s="5"/>
      <c r="L71" s="5"/>
    </row>
    <row r="72" spans="2:22" ht="18" customHeight="1" x14ac:dyDescent="0.2">
      <c r="J72" s="5"/>
      <c r="K72" s="71"/>
      <c r="L72" s="71"/>
    </row>
    <row r="73" spans="2:22" ht="18" customHeight="1" x14ac:dyDescent="0.2">
      <c r="J73" s="71"/>
      <c r="K73" s="71"/>
      <c r="L73" s="71"/>
    </row>
    <row r="74" spans="2:22" ht="18" customHeight="1" x14ac:dyDescent="0.2">
      <c r="J74" s="71"/>
      <c r="K74" s="71"/>
      <c r="L74" s="71"/>
    </row>
    <row r="75" spans="2:22" ht="18" customHeight="1" x14ac:dyDescent="0.2">
      <c r="J75" s="71"/>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5TpC3B+TOZdpdfyunCClP+9k17UkLVnhzVNbxWYbrKZYUVeHsu5Dj/ZRvxhbj7Rm7GikBu42HCo6LIKve760kw==" saltValue="JAroRIftg6ADW8aJA2aBNg==" spinCount="100000" sheet="1" selectLockedCells="1" selectUnlockedCells="1"/>
  <mergeCells count="25">
    <mergeCell ref="B1:E1"/>
    <mergeCell ref="C3:E3"/>
    <mergeCell ref="B4:B12"/>
    <mergeCell ref="C4:E12"/>
    <mergeCell ref="F4:F12"/>
    <mergeCell ref="M13:N13"/>
    <mergeCell ref="R13:V13"/>
    <mergeCell ref="B14:E14"/>
    <mergeCell ref="F14:G14"/>
    <mergeCell ref="B15:H15"/>
    <mergeCell ref="M15:M20"/>
    <mergeCell ref="B16:H16"/>
    <mergeCell ref="B17:H17"/>
    <mergeCell ref="J17:K17"/>
    <mergeCell ref="B18:C18"/>
    <mergeCell ref="J13:K13"/>
    <mergeCell ref="M45:M62"/>
    <mergeCell ref="F18:H18"/>
    <mergeCell ref="B21:H21"/>
    <mergeCell ref="M21:M44"/>
    <mergeCell ref="B22:C22"/>
    <mergeCell ref="F22:H22"/>
    <mergeCell ref="C25:G25"/>
    <mergeCell ref="C26:G26"/>
    <mergeCell ref="B27:H27"/>
  </mergeCells>
  <dataValidations count="7">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AFA480AF-0973-44CC-9E84-A96837FA2B1D}">
      <formula1>$O$16:$O$62</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0E0485AB-0A10-4EAC-BA8D-95B63908FC0A}">
      <formula1>$P$16:$P$62</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1BC290FA-BBC0-40B6-9B98-F9F4EE6AC2C5}">
      <formula1>"2016, 2017, 2018"</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146D9B91-19F1-4E9D-8E59-BCCB906E3437}">
      <formula1>$N$32:$N$54</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D1E90C4A-F0C7-40B2-8E64-BF6C6001D239}">
      <formula1>$P$31:$P$44</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F1724132-7301-4C9F-8A0A-1B995E87757F}">
      <formula1>$N$32:$N$45</formula1>
    </dataValidation>
    <dataValidation type="list" allowBlank="1" showInputMessage="1" showErrorMessage="1" sqref="K14" xr:uid="{5566A2D3-45A5-4D98-B7D2-7C2F5D6CD3AF}">
      <formula1>"2020, 2021, 2022, 2023"</formula1>
    </dataValidation>
  </dataValidations>
  <hyperlinks>
    <hyperlink ref="M13" r:id="rId1" xr:uid="{796E43A9-2E3C-4B56-B1EF-3C78D338E88F}"/>
    <hyperlink ref="J26" r:id="rId2" display="https://www.eia.gov/petroleum/gasdiesel/" xr:uid="{C75A9FA9-A218-4B7E-8F2D-219835AA9CF0}"/>
  </hyperlinks>
  <printOptions horizontalCentered="1"/>
  <pageMargins left="0.25" right="0.25" top="0.75" bottom="0.75" header="0.3" footer="0.3"/>
  <pageSetup scale="60" orientation="portrait" r:id="rId3"/>
  <rowBreaks count="1" manualBreakCount="1">
    <brk id="63"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6848F-D3E6-4D45-8B19-D6D3DA055C00}">
  <dimension ref="B1:W117"/>
  <sheetViews>
    <sheetView showGridLines="0" showRowColHeaders="0" zoomScale="80" zoomScaleNormal="80" workbookViewId="0">
      <selection activeCell="I1" sqref="I1:W1048576"/>
    </sheetView>
  </sheetViews>
  <sheetFormatPr defaultColWidth="19" defaultRowHeight="12.75" x14ac:dyDescent="0.2"/>
  <cols>
    <col min="1" max="1" width="9.140625" style="150" customWidth="1"/>
    <col min="2" max="2" width="16" style="150" customWidth="1"/>
    <col min="3" max="3" width="32.5703125" style="150" customWidth="1"/>
    <col min="4" max="4" width="20.42578125" style="150" customWidth="1"/>
    <col min="5" max="5" width="18.140625" style="150" customWidth="1"/>
    <col min="6" max="6" width="24.140625" style="150" customWidth="1"/>
    <col min="7" max="7" width="19.85546875" style="150" customWidth="1"/>
    <col min="8" max="8" width="85.5703125" style="150" customWidth="1"/>
    <col min="9" max="9" width="6.140625" style="150" hidden="1" customWidth="1"/>
    <col min="10" max="10" width="70" style="153" hidden="1" customWidth="1"/>
    <col min="11" max="11" width="9.85546875" style="153" hidden="1" customWidth="1"/>
    <col min="12" max="12" width="6.42578125" style="153" hidden="1" customWidth="1"/>
    <col min="13" max="13" width="6.5703125" style="150" hidden="1" customWidth="1"/>
    <col min="14" max="14" width="14.42578125" style="150" hidden="1" customWidth="1"/>
    <col min="15" max="16" width="27.140625" style="154" hidden="1" customWidth="1"/>
    <col min="17" max="17" width="33.5703125" style="150" hidden="1" customWidth="1"/>
    <col min="18" max="21" width="12.140625" style="150" hidden="1" customWidth="1"/>
    <col min="22" max="22" width="30" style="150" hidden="1" customWidth="1"/>
    <col min="23" max="23" width="9.140625" style="150" hidden="1" customWidth="1"/>
    <col min="24" max="249" width="9.140625" style="150" customWidth="1"/>
    <col min="250" max="250" width="20" style="150" customWidth="1"/>
    <col min="251" max="251" width="32.85546875" style="150" customWidth="1"/>
    <col min="252" max="252" width="17.42578125" style="150" customWidth="1"/>
    <col min="253" max="253" width="17.140625" style="150" customWidth="1"/>
    <col min="254" max="254" width="23.85546875" style="150" customWidth="1"/>
    <col min="255" max="255" width="25.42578125" style="150" customWidth="1"/>
    <col min="256" max="256" width="19" style="150"/>
    <col min="257" max="257" width="9.140625" style="150" customWidth="1"/>
    <col min="258" max="258" width="20" style="150" customWidth="1"/>
    <col min="259" max="259" width="36.5703125" style="150" customWidth="1"/>
    <col min="260" max="260" width="17.42578125" style="150" customWidth="1"/>
    <col min="261" max="261" width="21.42578125" style="150" customWidth="1"/>
    <col min="262" max="262" width="25.42578125" style="150" bestFit="1" customWidth="1"/>
    <col min="263" max="263" width="27.140625" style="150" customWidth="1"/>
    <col min="264" max="264" width="10.5703125" style="150" customWidth="1"/>
    <col min="265" max="265" width="6.5703125" style="150" customWidth="1"/>
    <col min="266" max="268" width="0" style="150" hidden="1" customWidth="1"/>
    <col min="269" max="269" width="6.42578125" style="150" bestFit="1" customWidth="1"/>
    <col min="270" max="270" width="13.5703125" style="150" bestFit="1" customWidth="1"/>
    <col min="271" max="272" width="31" style="150" bestFit="1" customWidth="1"/>
    <col min="273" max="273" width="38.42578125" style="150" bestFit="1" customWidth="1"/>
    <col min="274" max="277" width="12.140625" style="150" bestFit="1" customWidth="1"/>
    <col min="278" max="278" width="30" style="150" bestFit="1" customWidth="1"/>
    <col min="279" max="505" width="9.140625" style="150" customWidth="1"/>
    <col min="506" max="506" width="20" style="150" customWidth="1"/>
    <col min="507" max="507" width="32.85546875" style="150" customWidth="1"/>
    <col min="508" max="508" width="17.42578125" style="150" customWidth="1"/>
    <col min="509" max="509" width="17.140625" style="150" customWidth="1"/>
    <col min="510" max="510" width="23.85546875" style="150" customWidth="1"/>
    <col min="511" max="511" width="25.42578125" style="150" customWidth="1"/>
    <col min="512" max="512" width="19" style="150"/>
    <col min="513" max="513" width="9.140625" style="150" customWidth="1"/>
    <col min="514" max="514" width="20" style="150" customWidth="1"/>
    <col min="515" max="515" width="36.5703125" style="150" customWidth="1"/>
    <col min="516" max="516" width="17.42578125" style="150" customWidth="1"/>
    <col min="517" max="517" width="21.42578125" style="150" customWidth="1"/>
    <col min="518" max="518" width="25.42578125" style="150" bestFit="1" customWidth="1"/>
    <col min="519" max="519" width="27.140625" style="150" customWidth="1"/>
    <col min="520" max="520" width="10.5703125" style="150" customWidth="1"/>
    <col min="521" max="521" width="6.5703125" style="150" customWidth="1"/>
    <col min="522" max="524" width="0" style="150" hidden="1" customWidth="1"/>
    <col min="525" max="525" width="6.42578125" style="150" bestFit="1" customWidth="1"/>
    <col min="526" max="526" width="13.5703125" style="150" bestFit="1" customWidth="1"/>
    <col min="527" max="528" width="31" style="150" bestFit="1" customWidth="1"/>
    <col min="529" max="529" width="38.42578125" style="150" bestFit="1" customWidth="1"/>
    <col min="530" max="533" width="12.140625" style="150" bestFit="1" customWidth="1"/>
    <col min="534" max="534" width="30" style="150" bestFit="1" customWidth="1"/>
    <col min="535" max="761" width="9.140625" style="150" customWidth="1"/>
    <col min="762" max="762" width="20" style="150" customWidth="1"/>
    <col min="763" max="763" width="32.85546875" style="150" customWidth="1"/>
    <col min="764" max="764" width="17.42578125" style="150" customWidth="1"/>
    <col min="765" max="765" width="17.140625" style="150" customWidth="1"/>
    <col min="766" max="766" width="23.85546875" style="150" customWidth="1"/>
    <col min="767" max="767" width="25.42578125" style="150" customWidth="1"/>
    <col min="768" max="768" width="19" style="150"/>
    <col min="769" max="769" width="9.140625" style="150" customWidth="1"/>
    <col min="770" max="770" width="20" style="150" customWidth="1"/>
    <col min="771" max="771" width="36.5703125" style="150" customWidth="1"/>
    <col min="772" max="772" width="17.42578125" style="150" customWidth="1"/>
    <col min="773" max="773" width="21.42578125" style="150" customWidth="1"/>
    <col min="774" max="774" width="25.42578125" style="150" bestFit="1" customWidth="1"/>
    <col min="775" max="775" width="27.140625" style="150" customWidth="1"/>
    <col min="776" max="776" width="10.5703125" style="150" customWidth="1"/>
    <col min="777" max="777" width="6.5703125" style="150" customWidth="1"/>
    <col min="778" max="780" width="0" style="150" hidden="1" customWidth="1"/>
    <col min="781" max="781" width="6.42578125" style="150" bestFit="1" customWidth="1"/>
    <col min="782" max="782" width="13.5703125" style="150" bestFit="1" customWidth="1"/>
    <col min="783" max="784" width="31" style="150" bestFit="1" customWidth="1"/>
    <col min="785" max="785" width="38.42578125" style="150" bestFit="1" customWidth="1"/>
    <col min="786" max="789" width="12.140625" style="150" bestFit="1" customWidth="1"/>
    <col min="790" max="790" width="30" style="150" bestFit="1" customWidth="1"/>
    <col min="791" max="1017" width="9.140625" style="150" customWidth="1"/>
    <col min="1018" max="1018" width="20" style="150" customWidth="1"/>
    <col min="1019" max="1019" width="32.85546875" style="150" customWidth="1"/>
    <col min="1020" max="1020" width="17.42578125" style="150" customWidth="1"/>
    <col min="1021" max="1021" width="17.140625" style="150" customWidth="1"/>
    <col min="1022" max="1022" width="23.85546875" style="150" customWidth="1"/>
    <col min="1023" max="1023" width="25.42578125" style="150" customWidth="1"/>
    <col min="1024" max="1024" width="19" style="150"/>
    <col min="1025" max="1025" width="9.140625" style="150" customWidth="1"/>
    <col min="1026" max="1026" width="20" style="150" customWidth="1"/>
    <col min="1027" max="1027" width="36.5703125" style="150" customWidth="1"/>
    <col min="1028" max="1028" width="17.42578125" style="150" customWidth="1"/>
    <col min="1029" max="1029" width="21.42578125" style="150" customWidth="1"/>
    <col min="1030" max="1030" width="25.42578125" style="150" bestFit="1" customWidth="1"/>
    <col min="1031" max="1031" width="27.140625" style="150" customWidth="1"/>
    <col min="1032" max="1032" width="10.5703125" style="150" customWidth="1"/>
    <col min="1033" max="1033" width="6.5703125" style="150" customWidth="1"/>
    <col min="1034" max="1036" width="0" style="150" hidden="1" customWidth="1"/>
    <col min="1037" max="1037" width="6.42578125" style="150" bestFit="1" customWidth="1"/>
    <col min="1038" max="1038" width="13.5703125" style="150" bestFit="1" customWidth="1"/>
    <col min="1039" max="1040" width="31" style="150" bestFit="1" customWidth="1"/>
    <col min="1041" max="1041" width="38.42578125" style="150" bestFit="1" customWidth="1"/>
    <col min="1042" max="1045" width="12.140625" style="150" bestFit="1" customWidth="1"/>
    <col min="1046" max="1046" width="30" style="150" bestFit="1" customWidth="1"/>
    <col min="1047" max="1273" width="9.140625" style="150" customWidth="1"/>
    <col min="1274" max="1274" width="20" style="150" customWidth="1"/>
    <col min="1275" max="1275" width="32.85546875" style="150" customWidth="1"/>
    <col min="1276" max="1276" width="17.42578125" style="150" customWidth="1"/>
    <col min="1277" max="1277" width="17.140625" style="150" customWidth="1"/>
    <col min="1278" max="1278" width="23.85546875" style="150" customWidth="1"/>
    <col min="1279" max="1279" width="25.42578125" style="150" customWidth="1"/>
    <col min="1280" max="1280" width="19" style="150"/>
    <col min="1281" max="1281" width="9.140625" style="150" customWidth="1"/>
    <col min="1282" max="1282" width="20" style="150" customWidth="1"/>
    <col min="1283" max="1283" width="36.5703125" style="150" customWidth="1"/>
    <col min="1284" max="1284" width="17.42578125" style="150" customWidth="1"/>
    <col min="1285" max="1285" width="21.42578125" style="150" customWidth="1"/>
    <col min="1286" max="1286" width="25.42578125" style="150" bestFit="1" customWidth="1"/>
    <col min="1287" max="1287" width="27.140625" style="150" customWidth="1"/>
    <col min="1288" max="1288" width="10.5703125" style="150" customWidth="1"/>
    <col min="1289" max="1289" width="6.5703125" style="150" customWidth="1"/>
    <col min="1290" max="1292" width="0" style="150" hidden="1" customWidth="1"/>
    <col min="1293" max="1293" width="6.42578125" style="150" bestFit="1" customWidth="1"/>
    <col min="1294" max="1294" width="13.5703125" style="150" bestFit="1" customWidth="1"/>
    <col min="1295" max="1296" width="31" style="150" bestFit="1" customWidth="1"/>
    <col min="1297" max="1297" width="38.42578125" style="150" bestFit="1" customWidth="1"/>
    <col min="1298" max="1301" width="12.140625" style="150" bestFit="1" customWidth="1"/>
    <col min="1302" max="1302" width="30" style="150" bestFit="1" customWidth="1"/>
    <col min="1303" max="1529" width="9.140625" style="150" customWidth="1"/>
    <col min="1530" max="1530" width="20" style="150" customWidth="1"/>
    <col min="1531" max="1531" width="32.85546875" style="150" customWidth="1"/>
    <col min="1532" max="1532" width="17.42578125" style="150" customWidth="1"/>
    <col min="1533" max="1533" width="17.140625" style="150" customWidth="1"/>
    <col min="1534" max="1534" width="23.85546875" style="150" customWidth="1"/>
    <col min="1535" max="1535" width="25.42578125" style="150" customWidth="1"/>
    <col min="1536" max="1536" width="19" style="150"/>
    <col min="1537" max="1537" width="9.140625" style="150" customWidth="1"/>
    <col min="1538" max="1538" width="20" style="150" customWidth="1"/>
    <col min="1539" max="1539" width="36.5703125" style="150" customWidth="1"/>
    <col min="1540" max="1540" width="17.42578125" style="150" customWidth="1"/>
    <col min="1541" max="1541" width="21.42578125" style="150" customWidth="1"/>
    <col min="1542" max="1542" width="25.42578125" style="150" bestFit="1" customWidth="1"/>
    <col min="1543" max="1543" width="27.140625" style="150" customWidth="1"/>
    <col min="1544" max="1544" width="10.5703125" style="150" customWidth="1"/>
    <col min="1545" max="1545" width="6.5703125" style="150" customWidth="1"/>
    <col min="1546" max="1548" width="0" style="150" hidden="1" customWidth="1"/>
    <col min="1549" max="1549" width="6.42578125" style="150" bestFit="1" customWidth="1"/>
    <col min="1550" max="1550" width="13.5703125" style="150" bestFit="1" customWidth="1"/>
    <col min="1551" max="1552" width="31" style="150" bestFit="1" customWidth="1"/>
    <col min="1553" max="1553" width="38.42578125" style="150" bestFit="1" customWidth="1"/>
    <col min="1554" max="1557" width="12.140625" style="150" bestFit="1" customWidth="1"/>
    <col min="1558" max="1558" width="30" style="150" bestFit="1" customWidth="1"/>
    <col min="1559" max="1785" width="9.140625" style="150" customWidth="1"/>
    <col min="1786" max="1786" width="20" style="150" customWidth="1"/>
    <col min="1787" max="1787" width="32.85546875" style="150" customWidth="1"/>
    <col min="1788" max="1788" width="17.42578125" style="150" customWidth="1"/>
    <col min="1789" max="1789" width="17.140625" style="150" customWidth="1"/>
    <col min="1790" max="1790" width="23.85546875" style="150" customWidth="1"/>
    <col min="1791" max="1791" width="25.42578125" style="150" customWidth="1"/>
    <col min="1792" max="1792" width="19" style="150"/>
    <col min="1793" max="1793" width="9.140625" style="150" customWidth="1"/>
    <col min="1794" max="1794" width="20" style="150" customWidth="1"/>
    <col min="1795" max="1795" width="36.5703125" style="150" customWidth="1"/>
    <col min="1796" max="1796" width="17.42578125" style="150" customWidth="1"/>
    <col min="1797" max="1797" width="21.42578125" style="150" customWidth="1"/>
    <col min="1798" max="1798" width="25.42578125" style="150" bestFit="1" customWidth="1"/>
    <col min="1799" max="1799" width="27.140625" style="150" customWidth="1"/>
    <col min="1800" max="1800" width="10.5703125" style="150" customWidth="1"/>
    <col min="1801" max="1801" width="6.5703125" style="150" customWidth="1"/>
    <col min="1802" max="1804" width="0" style="150" hidden="1" customWidth="1"/>
    <col min="1805" max="1805" width="6.42578125" style="150" bestFit="1" customWidth="1"/>
    <col min="1806" max="1806" width="13.5703125" style="150" bestFit="1" customWidth="1"/>
    <col min="1807" max="1808" width="31" style="150" bestFit="1" customWidth="1"/>
    <col min="1809" max="1809" width="38.42578125" style="150" bestFit="1" customWidth="1"/>
    <col min="1810" max="1813" width="12.140625" style="150" bestFit="1" customWidth="1"/>
    <col min="1814" max="1814" width="30" style="150" bestFit="1" customWidth="1"/>
    <col min="1815" max="2041" width="9.140625" style="150" customWidth="1"/>
    <col min="2042" max="2042" width="20" style="150" customWidth="1"/>
    <col min="2043" max="2043" width="32.85546875" style="150" customWidth="1"/>
    <col min="2044" max="2044" width="17.42578125" style="150" customWidth="1"/>
    <col min="2045" max="2045" width="17.140625" style="150" customWidth="1"/>
    <col min="2046" max="2046" width="23.85546875" style="150" customWidth="1"/>
    <col min="2047" max="2047" width="25.42578125" style="150" customWidth="1"/>
    <col min="2048" max="2048" width="19" style="150"/>
    <col min="2049" max="2049" width="9.140625" style="150" customWidth="1"/>
    <col min="2050" max="2050" width="20" style="150" customWidth="1"/>
    <col min="2051" max="2051" width="36.5703125" style="150" customWidth="1"/>
    <col min="2052" max="2052" width="17.42578125" style="150" customWidth="1"/>
    <col min="2053" max="2053" width="21.42578125" style="150" customWidth="1"/>
    <col min="2054" max="2054" width="25.42578125" style="150" bestFit="1" customWidth="1"/>
    <col min="2055" max="2055" width="27.140625" style="150" customWidth="1"/>
    <col min="2056" max="2056" width="10.5703125" style="150" customWidth="1"/>
    <col min="2057" max="2057" width="6.5703125" style="150" customWidth="1"/>
    <col min="2058" max="2060" width="0" style="150" hidden="1" customWidth="1"/>
    <col min="2061" max="2061" width="6.42578125" style="150" bestFit="1" customWidth="1"/>
    <col min="2062" max="2062" width="13.5703125" style="150" bestFit="1" customWidth="1"/>
    <col min="2063" max="2064" width="31" style="150" bestFit="1" customWidth="1"/>
    <col min="2065" max="2065" width="38.42578125" style="150" bestFit="1" customWidth="1"/>
    <col min="2066" max="2069" width="12.140625" style="150" bestFit="1" customWidth="1"/>
    <col min="2070" max="2070" width="30" style="150" bestFit="1" customWidth="1"/>
    <col min="2071" max="2297" width="9.140625" style="150" customWidth="1"/>
    <col min="2298" max="2298" width="20" style="150" customWidth="1"/>
    <col min="2299" max="2299" width="32.85546875" style="150" customWidth="1"/>
    <col min="2300" max="2300" width="17.42578125" style="150" customWidth="1"/>
    <col min="2301" max="2301" width="17.140625" style="150" customWidth="1"/>
    <col min="2302" max="2302" width="23.85546875" style="150" customWidth="1"/>
    <col min="2303" max="2303" width="25.42578125" style="150" customWidth="1"/>
    <col min="2304" max="2304" width="19" style="150"/>
    <col min="2305" max="2305" width="9.140625" style="150" customWidth="1"/>
    <col min="2306" max="2306" width="20" style="150" customWidth="1"/>
    <col min="2307" max="2307" width="36.5703125" style="150" customWidth="1"/>
    <col min="2308" max="2308" width="17.42578125" style="150" customWidth="1"/>
    <col min="2309" max="2309" width="21.42578125" style="150" customWidth="1"/>
    <col min="2310" max="2310" width="25.42578125" style="150" bestFit="1" customWidth="1"/>
    <col min="2311" max="2311" width="27.140625" style="150" customWidth="1"/>
    <col min="2312" max="2312" width="10.5703125" style="150" customWidth="1"/>
    <col min="2313" max="2313" width="6.5703125" style="150" customWidth="1"/>
    <col min="2314" max="2316" width="0" style="150" hidden="1" customWidth="1"/>
    <col min="2317" max="2317" width="6.42578125" style="150" bestFit="1" customWidth="1"/>
    <col min="2318" max="2318" width="13.5703125" style="150" bestFit="1" customWidth="1"/>
    <col min="2319" max="2320" width="31" style="150" bestFit="1" customWidth="1"/>
    <col min="2321" max="2321" width="38.42578125" style="150" bestFit="1" customWidth="1"/>
    <col min="2322" max="2325" width="12.140625" style="150" bestFit="1" customWidth="1"/>
    <col min="2326" max="2326" width="30" style="150" bestFit="1" customWidth="1"/>
    <col min="2327" max="2553" width="9.140625" style="150" customWidth="1"/>
    <col min="2554" max="2554" width="20" style="150" customWidth="1"/>
    <col min="2555" max="2555" width="32.85546875" style="150" customWidth="1"/>
    <col min="2556" max="2556" width="17.42578125" style="150" customWidth="1"/>
    <col min="2557" max="2557" width="17.140625" style="150" customWidth="1"/>
    <col min="2558" max="2558" width="23.85546875" style="150" customWidth="1"/>
    <col min="2559" max="2559" width="25.42578125" style="150" customWidth="1"/>
    <col min="2560" max="2560" width="19" style="150"/>
    <col min="2561" max="2561" width="9.140625" style="150" customWidth="1"/>
    <col min="2562" max="2562" width="20" style="150" customWidth="1"/>
    <col min="2563" max="2563" width="36.5703125" style="150" customWidth="1"/>
    <col min="2564" max="2564" width="17.42578125" style="150" customWidth="1"/>
    <col min="2565" max="2565" width="21.42578125" style="150" customWidth="1"/>
    <col min="2566" max="2566" width="25.42578125" style="150" bestFit="1" customWidth="1"/>
    <col min="2567" max="2567" width="27.140625" style="150" customWidth="1"/>
    <col min="2568" max="2568" width="10.5703125" style="150" customWidth="1"/>
    <col min="2569" max="2569" width="6.5703125" style="150" customWidth="1"/>
    <col min="2570" max="2572" width="0" style="150" hidden="1" customWidth="1"/>
    <col min="2573" max="2573" width="6.42578125" style="150" bestFit="1" customWidth="1"/>
    <col min="2574" max="2574" width="13.5703125" style="150" bestFit="1" customWidth="1"/>
    <col min="2575" max="2576" width="31" style="150" bestFit="1" customWidth="1"/>
    <col min="2577" max="2577" width="38.42578125" style="150" bestFit="1" customWidth="1"/>
    <col min="2578" max="2581" width="12.140625" style="150" bestFit="1" customWidth="1"/>
    <col min="2582" max="2582" width="30" style="150" bestFit="1" customWidth="1"/>
    <col min="2583" max="2809" width="9.140625" style="150" customWidth="1"/>
    <col min="2810" max="2810" width="20" style="150" customWidth="1"/>
    <col min="2811" max="2811" width="32.85546875" style="150" customWidth="1"/>
    <col min="2812" max="2812" width="17.42578125" style="150" customWidth="1"/>
    <col min="2813" max="2813" width="17.140625" style="150" customWidth="1"/>
    <col min="2814" max="2814" width="23.85546875" style="150" customWidth="1"/>
    <col min="2815" max="2815" width="25.42578125" style="150" customWidth="1"/>
    <col min="2816" max="2816" width="19" style="150"/>
    <col min="2817" max="2817" width="9.140625" style="150" customWidth="1"/>
    <col min="2818" max="2818" width="20" style="150" customWidth="1"/>
    <col min="2819" max="2819" width="36.5703125" style="150" customWidth="1"/>
    <col min="2820" max="2820" width="17.42578125" style="150" customWidth="1"/>
    <col min="2821" max="2821" width="21.42578125" style="150" customWidth="1"/>
    <col min="2822" max="2822" width="25.42578125" style="150" bestFit="1" customWidth="1"/>
    <col min="2823" max="2823" width="27.140625" style="150" customWidth="1"/>
    <col min="2824" max="2824" width="10.5703125" style="150" customWidth="1"/>
    <col min="2825" max="2825" width="6.5703125" style="150" customWidth="1"/>
    <col min="2826" max="2828" width="0" style="150" hidden="1" customWidth="1"/>
    <col min="2829" max="2829" width="6.42578125" style="150" bestFit="1" customWidth="1"/>
    <col min="2830" max="2830" width="13.5703125" style="150" bestFit="1" customWidth="1"/>
    <col min="2831" max="2832" width="31" style="150" bestFit="1" customWidth="1"/>
    <col min="2833" max="2833" width="38.42578125" style="150" bestFit="1" customWidth="1"/>
    <col min="2834" max="2837" width="12.140625" style="150" bestFit="1" customWidth="1"/>
    <col min="2838" max="2838" width="30" style="150" bestFit="1" customWidth="1"/>
    <col min="2839" max="3065" width="9.140625" style="150" customWidth="1"/>
    <col min="3066" max="3066" width="20" style="150" customWidth="1"/>
    <col min="3067" max="3067" width="32.85546875" style="150" customWidth="1"/>
    <col min="3068" max="3068" width="17.42578125" style="150" customWidth="1"/>
    <col min="3069" max="3069" width="17.140625" style="150" customWidth="1"/>
    <col min="3070" max="3070" width="23.85546875" style="150" customWidth="1"/>
    <col min="3071" max="3071" width="25.42578125" style="150" customWidth="1"/>
    <col min="3072" max="3072" width="19" style="150"/>
    <col min="3073" max="3073" width="9.140625" style="150" customWidth="1"/>
    <col min="3074" max="3074" width="20" style="150" customWidth="1"/>
    <col min="3075" max="3075" width="36.5703125" style="150" customWidth="1"/>
    <col min="3076" max="3076" width="17.42578125" style="150" customWidth="1"/>
    <col min="3077" max="3077" width="21.42578125" style="150" customWidth="1"/>
    <col min="3078" max="3078" width="25.42578125" style="150" bestFit="1" customWidth="1"/>
    <col min="3079" max="3079" width="27.140625" style="150" customWidth="1"/>
    <col min="3080" max="3080" width="10.5703125" style="150" customWidth="1"/>
    <col min="3081" max="3081" width="6.5703125" style="150" customWidth="1"/>
    <col min="3082" max="3084" width="0" style="150" hidden="1" customWidth="1"/>
    <col min="3085" max="3085" width="6.42578125" style="150" bestFit="1" customWidth="1"/>
    <col min="3086" max="3086" width="13.5703125" style="150" bestFit="1" customWidth="1"/>
    <col min="3087" max="3088" width="31" style="150" bestFit="1" customWidth="1"/>
    <col min="3089" max="3089" width="38.42578125" style="150" bestFit="1" customWidth="1"/>
    <col min="3090" max="3093" width="12.140625" style="150" bestFit="1" customWidth="1"/>
    <col min="3094" max="3094" width="30" style="150" bestFit="1" customWidth="1"/>
    <col min="3095" max="3321" width="9.140625" style="150" customWidth="1"/>
    <col min="3322" max="3322" width="20" style="150" customWidth="1"/>
    <col min="3323" max="3323" width="32.85546875" style="150" customWidth="1"/>
    <col min="3324" max="3324" width="17.42578125" style="150" customWidth="1"/>
    <col min="3325" max="3325" width="17.140625" style="150" customWidth="1"/>
    <col min="3326" max="3326" width="23.85546875" style="150" customWidth="1"/>
    <col min="3327" max="3327" width="25.42578125" style="150" customWidth="1"/>
    <col min="3328" max="3328" width="19" style="150"/>
    <col min="3329" max="3329" width="9.140625" style="150" customWidth="1"/>
    <col min="3330" max="3330" width="20" style="150" customWidth="1"/>
    <col min="3331" max="3331" width="36.5703125" style="150" customWidth="1"/>
    <col min="3332" max="3332" width="17.42578125" style="150" customWidth="1"/>
    <col min="3333" max="3333" width="21.42578125" style="150" customWidth="1"/>
    <col min="3334" max="3334" width="25.42578125" style="150" bestFit="1" customWidth="1"/>
    <col min="3335" max="3335" width="27.140625" style="150" customWidth="1"/>
    <col min="3336" max="3336" width="10.5703125" style="150" customWidth="1"/>
    <col min="3337" max="3337" width="6.5703125" style="150" customWidth="1"/>
    <col min="3338" max="3340" width="0" style="150" hidden="1" customWidth="1"/>
    <col min="3341" max="3341" width="6.42578125" style="150" bestFit="1" customWidth="1"/>
    <col min="3342" max="3342" width="13.5703125" style="150" bestFit="1" customWidth="1"/>
    <col min="3343" max="3344" width="31" style="150" bestFit="1" customWidth="1"/>
    <col min="3345" max="3345" width="38.42578125" style="150" bestFit="1" customWidth="1"/>
    <col min="3346" max="3349" width="12.140625" style="150" bestFit="1" customWidth="1"/>
    <col min="3350" max="3350" width="30" style="150" bestFit="1" customWidth="1"/>
    <col min="3351" max="3577" width="9.140625" style="150" customWidth="1"/>
    <col min="3578" max="3578" width="20" style="150" customWidth="1"/>
    <col min="3579" max="3579" width="32.85546875" style="150" customWidth="1"/>
    <col min="3580" max="3580" width="17.42578125" style="150" customWidth="1"/>
    <col min="3581" max="3581" width="17.140625" style="150" customWidth="1"/>
    <col min="3582" max="3582" width="23.85546875" style="150" customWidth="1"/>
    <col min="3583" max="3583" width="25.42578125" style="150" customWidth="1"/>
    <col min="3584" max="3584" width="19" style="150"/>
    <col min="3585" max="3585" width="9.140625" style="150" customWidth="1"/>
    <col min="3586" max="3586" width="20" style="150" customWidth="1"/>
    <col min="3587" max="3587" width="36.5703125" style="150" customWidth="1"/>
    <col min="3588" max="3588" width="17.42578125" style="150" customWidth="1"/>
    <col min="3589" max="3589" width="21.42578125" style="150" customWidth="1"/>
    <col min="3590" max="3590" width="25.42578125" style="150" bestFit="1" customWidth="1"/>
    <col min="3591" max="3591" width="27.140625" style="150" customWidth="1"/>
    <col min="3592" max="3592" width="10.5703125" style="150" customWidth="1"/>
    <col min="3593" max="3593" width="6.5703125" style="150" customWidth="1"/>
    <col min="3594" max="3596" width="0" style="150" hidden="1" customWidth="1"/>
    <col min="3597" max="3597" width="6.42578125" style="150" bestFit="1" customWidth="1"/>
    <col min="3598" max="3598" width="13.5703125" style="150" bestFit="1" customWidth="1"/>
    <col min="3599" max="3600" width="31" style="150" bestFit="1" customWidth="1"/>
    <col min="3601" max="3601" width="38.42578125" style="150" bestFit="1" customWidth="1"/>
    <col min="3602" max="3605" width="12.140625" style="150" bestFit="1" customWidth="1"/>
    <col min="3606" max="3606" width="30" style="150" bestFit="1" customWidth="1"/>
    <col min="3607" max="3833" width="9.140625" style="150" customWidth="1"/>
    <col min="3834" max="3834" width="20" style="150" customWidth="1"/>
    <col min="3835" max="3835" width="32.85546875" style="150" customWidth="1"/>
    <col min="3836" max="3836" width="17.42578125" style="150" customWidth="1"/>
    <col min="3837" max="3837" width="17.140625" style="150" customWidth="1"/>
    <col min="3838" max="3838" width="23.85546875" style="150" customWidth="1"/>
    <col min="3839" max="3839" width="25.42578125" style="150" customWidth="1"/>
    <col min="3840" max="3840" width="19" style="150"/>
    <col min="3841" max="3841" width="9.140625" style="150" customWidth="1"/>
    <col min="3842" max="3842" width="20" style="150" customWidth="1"/>
    <col min="3843" max="3843" width="36.5703125" style="150" customWidth="1"/>
    <col min="3844" max="3844" width="17.42578125" style="150" customWidth="1"/>
    <col min="3845" max="3845" width="21.42578125" style="150" customWidth="1"/>
    <col min="3846" max="3846" width="25.42578125" style="150" bestFit="1" customWidth="1"/>
    <col min="3847" max="3847" width="27.140625" style="150" customWidth="1"/>
    <col min="3848" max="3848" width="10.5703125" style="150" customWidth="1"/>
    <col min="3849" max="3849" width="6.5703125" style="150" customWidth="1"/>
    <col min="3850" max="3852" width="0" style="150" hidden="1" customWidth="1"/>
    <col min="3853" max="3853" width="6.42578125" style="150" bestFit="1" customWidth="1"/>
    <col min="3854" max="3854" width="13.5703125" style="150" bestFit="1" customWidth="1"/>
    <col min="3855" max="3856" width="31" style="150" bestFit="1" customWidth="1"/>
    <col min="3857" max="3857" width="38.42578125" style="150" bestFit="1" customWidth="1"/>
    <col min="3858" max="3861" width="12.140625" style="150" bestFit="1" customWidth="1"/>
    <col min="3862" max="3862" width="30" style="150" bestFit="1" customWidth="1"/>
    <col min="3863" max="4089" width="9.140625" style="150" customWidth="1"/>
    <col min="4090" max="4090" width="20" style="150" customWidth="1"/>
    <col min="4091" max="4091" width="32.85546875" style="150" customWidth="1"/>
    <col min="4092" max="4092" width="17.42578125" style="150" customWidth="1"/>
    <col min="4093" max="4093" width="17.140625" style="150" customWidth="1"/>
    <col min="4094" max="4094" width="23.85546875" style="150" customWidth="1"/>
    <col min="4095" max="4095" width="25.42578125" style="150" customWidth="1"/>
    <col min="4096" max="4096" width="19" style="150"/>
    <col min="4097" max="4097" width="9.140625" style="150" customWidth="1"/>
    <col min="4098" max="4098" width="20" style="150" customWidth="1"/>
    <col min="4099" max="4099" width="36.5703125" style="150" customWidth="1"/>
    <col min="4100" max="4100" width="17.42578125" style="150" customWidth="1"/>
    <col min="4101" max="4101" width="21.42578125" style="150" customWidth="1"/>
    <col min="4102" max="4102" width="25.42578125" style="150" bestFit="1" customWidth="1"/>
    <col min="4103" max="4103" width="27.140625" style="150" customWidth="1"/>
    <col min="4104" max="4104" width="10.5703125" style="150" customWidth="1"/>
    <col min="4105" max="4105" width="6.5703125" style="150" customWidth="1"/>
    <col min="4106" max="4108" width="0" style="150" hidden="1" customWidth="1"/>
    <col min="4109" max="4109" width="6.42578125" style="150" bestFit="1" customWidth="1"/>
    <col min="4110" max="4110" width="13.5703125" style="150" bestFit="1" customWidth="1"/>
    <col min="4111" max="4112" width="31" style="150" bestFit="1" customWidth="1"/>
    <col min="4113" max="4113" width="38.42578125" style="150" bestFit="1" customWidth="1"/>
    <col min="4114" max="4117" width="12.140625" style="150" bestFit="1" customWidth="1"/>
    <col min="4118" max="4118" width="30" style="150" bestFit="1" customWidth="1"/>
    <col min="4119" max="4345" width="9.140625" style="150" customWidth="1"/>
    <col min="4346" max="4346" width="20" style="150" customWidth="1"/>
    <col min="4347" max="4347" width="32.85546875" style="150" customWidth="1"/>
    <col min="4348" max="4348" width="17.42578125" style="150" customWidth="1"/>
    <col min="4349" max="4349" width="17.140625" style="150" customWidth="1"/>
    <col min="4350" max="4350" width="23.85546875" style="150" customWidth="1"/>
    <col min="4351" max="4351" width="25.42578125" style="150" customWidth="1"/>
    <col min="4352" max="4352" width="19" style="150"/>
    <col min="4353" max="4353" width="9.140625" style="150" customWidth="1"/>
    <col min="4354" max="4354" width="20" style="150" customWidth="1"/>
    <col min="4355" max="4355" width="36.5703125" style="150" customWidth="1"/>
    <col min="4356" max="4356" width="17.42578125" style="150" customWidth="1"/>
    <col min="4357" max="4357" width="21.42578125" style="150" customWidth="1"/>
    <col min="4358" max="4358" width="25.42578125" style="150" bestFit="1" customWidth="1"/>
    <col min="4359" max="4359" width="27.140625" style="150" customWidth="1"/>
    <col min="4360" max="4360" width="10.5703125" style="150" customWidth="1"/>
    <col min="4361" max="4361" width="6.5703125" style="150" customWidth="1"/>
    <col min="4362" max="4364" width="0" style="150" hidden="1" customWidth="1"/>
    <col min="4365" max="4365" width="6.42578125" style="150" bestFit="1" customWidth="1"/>
    <col min="4366" max="4366" width="13.5703125" style="150" bestFit="1" customWidth="1"/>
    <col min="4367" max="4368" width="31" style="150" bestFit="1" customWidth="1"/>
    <col min="4369" max="4369" width="38.42578125" style="150" bestFit="1" customWidth="1"/>
    <col min="4370" max="4373" width="12.140625" style="150" bestFit="1" customWidth="1"/>
    <col min="4374" max="4374" width="30" style="150" bestFit="1" customWidth="1"/>
    <col min="4375" max="4601" width="9.140625" style="150" customWidth="1"/>
    <col min="4602" max="4602" width="20" style="150" customWidth="1"/>
    <col min="4603" max="4603" width="32.85546875" style="150" customWidth="1"/>
    <col min="4604" max="4604" width="17.42578125" style="150" customWidth="1"/>
    <col min="4605" max="4605" width="17.140625" style="150" customWidth="1"/>
    <col min="4606" max="4606" width="23.85546875" style="150" customWidth="1"/>
    <col min="4607" max="4607" width="25.42578125" style="150" customWidth="1"/>
    <col min="4608" max="4608" width="19" style="150"/>
    <col min="4609" max="4609" width="9.140625" style="150" customWidth="1"/>
    <col min="4610" max="4610" width="20" style="150" customWidth="1"/>
    <col min="4611" max="4611" width="36.5703125" style="150" customWidth="1"/>
    <col min="4612" max="4612" width="17.42578125" style="150" customWidth="1"/>
    <col min="4613" max="4613" width="21.42578125" style="150" customWidth="1"/>
    <col min="4614" max="4614" width="25.42578125" style="150" bestFit="1" customWidth="1"/>
    <col min="4615" max="4615" width="27.140625" style="150" customWidth="1"/>
    <col min="4616" max="4616" width="10.5703125" style="150" customWidth="1"/>
    <col min="4617" max="4617" width="6.5703125" style="150" customWidth="1"/>
    <col min="4618" max="4620" width="0" style="150" hidden="1" customWidth="1"/>
    <col min="4621" max="4621" width="6.42578125" style="150" bestFit="1" customWidth="1"/>
    <col min="4622" max="4622" width="13.5703125" style="150" bestFit="1" customWidth="1"/>
    <col min="4623" max="4624" width="31" style="150" bestFit="1" customWidth="1"/>
    <col min="4625" max="4625" width="38.42578125" style="150" bestFit="1" customWidth="1"/>
    <col min="4626" max="4629" width="12.140625" style="150" bestFit="1" customWidth="1"/>
    <col min="4630" max="4630" width="30" style="150" bestFit="1" customWidth="1"/>
    <col min="4631" max="4857" width="9.140625" style="150" customWidth="1"/>
    <col min="4858" max="4858" width="20" style="150" customWidth="1"/>
    <col min="4859" max="4859" width="32.85546875" style="150" customWidth="1"/>
    <col min="4860" max="4860" width="17.42578125" style="150" customWidth="1"/>
    <col min="4861" max="4861" width="17.140625" style="150" customWidth="1"/>
    <col min="4862" max="4862" width="23.85546875" style="150" customWidth="1"/>
    <col min="4863" max="4863" width="25.42578125" style="150" customWidth="1"/>
    <col min="4864" max="4864" width="19" style="150"/>
    <col min="4865" max="4865" width="9.140625" style="150" customWidth="1"/>
    <col min="4866" max="4866" width="20" style="150" customWidth="1"/>
    <col min="4867" max="4867" width="36.5703125" style="150" customWidth="1"/>
    <col min="4868" max="4868" width="17.42578125" style="150" customWidth="1"/>
    <col min="4869" max="4869" width="21.42578125" style="150" customWidth="1"/>
    <col min="4870" max="4870" width="25.42578125" style="150" bestFit="1" customWidth="1"/>
    <col min="4871" max="4871" width="27.140625" style="150" customWidth="1"/>
    <col min="4872" max="4872" width="10.5703125" style="150" customWidth="1"/>
    <col min="4873" max="4873" width="6.5703125" style="150" customWidth="1"/>
    <col min="4874" max="4876" width="0" style="150" hidden="1" customWidth="1"/>
    <col min="4877" max="4877" width="6.42578125" style="150" bestFit="1" customWidth="1"/>
    <col min="4878" max="4878" width="13.5703125" style="150" bestFit="1" customWidth="1"/>
    <col min="4879" max="4880" width="31" style="150" bestFit="1" customWidth="1"/>
    <col min="4881" max="4881" width="38.42578125" style="150" bestFit="1" customWidth="1"/>
    <col min="4882" max="4885" width="12.140625" style="150" bestFit="1" customWidth="1"/>
    <col min="4886" max="4886" width="30" style="150" bestFit="1" customWidth="1"/>
    <col min="4887" max="5113" width="9.140625" style="150" customWidth="1"/>
    <col min="5114" max="5114" width="20" style="150" customWidth="1"/>
    <col min="5115" max="5115" width="32.85546875" style="150" customWidth="1"/>
    <col min="5116" max="5116" width="17.42578125" style="150" customWidth="1"/>
    <col min="5117" max="5117" width="17.140625" style="150" customWidth="1"/>
    <col min="5118" max="5118" width="23.85546875" style="150" customWidth="1"/>
    <col min="5119" max="5119" width="25.42578125" style="150" customWidth="1"/>
    <col min="5120" max="5120" width="19" style="150"/>
    <col min="5121" max="5121" width="9.140625" style="150" customWidth="1"/>
    <col min="5122" max="5122" width="20" style="150" customWidth="1"/>
    <col min="5123" max="5123" width="36.5703125" style="150" customWidth="1"/>
    <col min="5124" max="5124" width="17.42578125" style="150" customWidth="1"/>
    <col min="5125" max="5125" width="21.42578125" style="150" customWidth="1"/>
    <col min="5126" max="5126" width="25.42578125" style="150" bestFit="1" customWidth="1"/>
    <col min="5127" max="5127" width="27.140625" style="150" customWidth="1"/>
    <col min="5128" max="5128" width="10.5703125" style="150" customWidth="1"/>
    <col min="5129" max="5129" width="6.5703125" style="150" customWidth="1"/>
    <col min="5130" max="5132" width="0" style="150" hidden="1" customWidth="1"/>
    <col min="5133" max="5133" width="6.42578125" style="150" bestFit="1" customWidth="1"/>
    <col min="5134" max="5134" width="13.5703125" style="150" bestFit="1" customWidth="1"/>
    <col min="5135" max="5136" width="31" style="150" bestFit="1" customWidth="1"/>
    <col min="5137" max="5137" width="38.42578125" style="150" bestFit="1" customWidth="1"/>
    <col min="5138" max="5141" width="12.140625" style="150" bestFit="1" customWidth="1"/>
    <col min="5142" max="5142" width="30" style="150" bestFit="1" customWidth="1"/>
    <col min="5143" max="5369" width="9.140625" style="150" customWidth="1"/>
    <col min="5370" max="5370" width="20" style="150" customWidth="1"/>
    <col min="5371" max="5371" width="32.85546875" style="150" customWidth="1"/>
    <col min="5372" max="5372" width="17.42578125" style="150" customWidth="1"/>
    <col min="5373" max="5373" width="17.140625" style="150" customWidth="1"/>
    <col min="5374" max="5374" width="23.85546875" style="150" customWidth="1"/>
    <col min="5375" max="5375" width="25.42578125" style="150" customWidth="1"/>
    <col min="5376" max="5376" width="19" style="150"/>
    <col min="5377" max="5377" width="9.140625" style="150" customWidth="1"/>
    <col min="5378" max="5378" width="20" style="150" customWidth="1"/>
    <col min="5379" max="5379" width="36.5703125" style="150" customWidth="1"/>
    <col min="5380" max="5380" width="17.42578125" style="150" customWidth="1"/>
    <col min="5381" max="5381" width="21.42578125" style="150" customWidth="1"/>
    <col min="5382" max="5382" width="25.42578125" style="150" bestFit="1" customWidth="1"/>
    <col min="5383" max="5383" width="27.140625" style="150" customWidth="1"/>
    <col min="5384" max="5384" width="10.5703125" style="150" customWidth="1"/>
    <col min="5385" max="5385" width="6.5703125" style="150" customWidth="1"/>
    <col min="5386" max="5388" width="0" style="150" hidden="1" customWidth="1"/>
    <col min="5389" max="5389" width="6.42578125" style="150" bestFit="1" customWidth="1"/>
    <col min="5390" max="5390" width="13.5703125" style="150" bestFit="1" customWidth="1"/>
    <col min="5391" max="5392" width="31" style="150" bestFit="1" customWidth="1"/>
    <col min="5393" max="5393" width="38.42578125" style="150" bestFit="1" customWidth="1"/>
    <col min="5394" max="5397" width="12.140625" style="150" bestFit="1" customWidth="1"/>
    <col min="5398" max="5398" width="30" style="150" bestFit="1" customWidth="1"/>
    <col min="5399" max="5625" width="9.140625" style="150" customWidth="1"/>
    <col min="5626" max="5626" width="20" style="150" customWidth="1"/>
    <col min="5627" max="5627" width="32.85546875" style="150" customWidth="1"/>
    <col min="5628" max="5628" width="17.42578125" style="150" customWidth="1"/>
    <col min="5629" max="5629" width="17.140625" style="150" customWidth="1"/>
    <col min="5630" max="5630" width="23.85546875" style="150" customWidth="1"/>
    <col min="5631" max="5631" width="25.42578125" style="150" customWidth="1"/>
    <col min="5632" max="5632" width="19" style="150"/>
    <col min="5633" max="5633" width="9.140625" style="150" customWidth="1"/>
    <col min="5634" max="5634" width="20" style="150" customWidth="1"/>
    <col min="5635" max="5635" width="36.5703125" style="150" customWidth="1"/>
    <col min="5636" max="5636" width="17.42578125" style="150" customWidth="1"/>
    <col min="5637" max="5637" width="21.42578125" style="150" customWidth="1"/>
    <col min="5638" max="5638" width="25.42578125" style="150" bestFit="1" customWidth="1"/>
    <col min="5639" max="5639" width="27.140625" style="150" customWidth="1"/>
    <col min="5640" max="5640" width="10.5703125" style="150" customWidth="1"/>
    <col min="5641" max="5641" width="6.5703125" style="150" customWidth="1"/>
    <col min="5642" max="5644" width="0" style="150" hidden="1" customWidth="1"/>
    <col min="5645" max="5645" width="6.42578125" style="150" bestFit="1" customWidth="1"/>
    <col min="5646" max="5646" width="13.5703125" style="150" bestFit="1" customWidth="1"/>
    <col min="5647" max="5648" width="31" style="150" bestFit="1" customWidth="1"/>
    <col min="5649" max="5649" width="38.42578125" style="150" bestFit="1" customWidth="1"/>
    <col min="5650" max="5653" width="12.140625" style="150" bestFit="1" customWidth="1"/>
    <col min="5654" max="5654" width="30" style="150" bestFit="1" customWidth="1"/>
    <col min="5655" max="5881" width="9.140625" style="150" customWidth="1"/>
    <col min="5882" max="5882" width="20" style="150" customWidth="1"/>
    <col min="5883" max="5883" width="32.85546875" style="150" customWidth="1"/>
    <col min="5884" max="5884" width="17.42578125" style="150" customWidth="1"/>
    <col min="5885" max="5885" width="17.140625" style="150" customWidth="1"/>
    <col min="5886" max="5886" width="23.85546875" style="150" customWidth="1"/>
    <col min="5887" max="5887" width="25.42578125" style="150" customWidth="1"/>
    <col min="5888" max="5888" width="19" style="150"/>
    <col min="5889" max="5889" width="9.140625" style="150" customWidth="1"/>
    <col min="5890" max="5890" width="20" style="150" customWidth="1"/>
    <col min="5891" max="5891" width="36.5703125" style="150" customWidth="1"/>
    <col min="5892" max="5892" width="17.42578125" style="150" customWidth="1"/>
    <col min="5893" max="5893" width="21.42578125" style="150" customWidth="1"/>
    <col min="5894" max="5894" width="25.42578125" style="150" bestFit="1" customWidth="1"/>
    <col min="5895" max="5895" width="27.140625" style="150" customWidth="1"/>
    <col min="5896" max="5896" width="10.5703125" style="150" customWidth="1"/>
    <col min="5897" max="5897" width="6.5703125" style="150" customWidth="1"/>
    <col min="5898" max="5900" width="0" style="150" hidden="1" customWidth="1"/>
    <col min="5901" max="5901" width="6.42578125" style="150" bestFit="1" customWidth="1"/>
    <col min="5902" max="5902" width="13.5703125" style="150" bestFit="1" customWidth="1"/>
    <col min="5903" max="5904" width="31" style="150" bestFit="1" customWidth="1"/>
    <col min="5905" max="5905" width="38.42578125" style="150" bestFit="1" customWidth="1"/>
    <col min="5906" max="5909" width="12.140625" style="150" bestFit="1" customWidth="1"/>
    <col min="5910" max="5910" width="30" style="150" bestFit="1" customWidth="1"/>
    <col min="5911" max="6137" width="9.140625" style="150" customWidth="1"/>
    <col min="6138" max="6138" width="20" style="150" customWidth="1"/>
    <col min="6139" max="6139" width="32.85546875" style="150" customWidth="1"/>
    <col min="6140" max="6140" width="17.42578125" style="150" customWidth="1"/>
    <col min="6141" max="6141" width="17.140625" style="150" customWidth="1"/>
    <col min="6142" max="6142" width="23.85546875" style="150" customWidth="1"/>
    <col min="6143" max="6143" width="25.42578125" style="150" customWidth="1"/>
    <col min="6144" max="6144" width="19" style="150"/>
    <col min="6145" max="6145" width="9.140625" style="150" customWidth="1"/>
    <col min="6146" max="6146" width="20" style="150" customWidth="1"/>
    <col min="6147" max="6147" width="36.5703125" style="150" customWidth="1"/>
    <col min="6148" max="6148" width="17.42578125" style="150" customWidth="1"/>
    <col min="6149" max="6149" width="21.42578125" style="150" customWidth="1"/>
    <col min="6150" max="6150" width="25.42578125" style="150" bestFit="1" customWidth="1"/>
    <col min="6151" max="6151" width="27.140625" style="150" customWidth="1"/>
    <col min="6152" max="6152" width="10.5703125" style="150" customWidth="1"/>
    <col min="6153" max="6153" width="6.5703125" style="150" customWidth="1"/>
    <col min="6154" max="6156" width="0" style="150" hidden="1" customWidth="1"/>
    <col min="6157" max="6157" width="6.42578125" style="150" bestFit="1" customWidth="1"/>
    <col min="6158" max="6158" width="13.5703125" style="150" bestFit="1" customWidth="1"/>
    <col min="6159" max="6160" width="31" style="150" bestFit="1" customWidth="1"/>
    <col min="6161" max="6161" width="38.42578125" style="150" bestFit="1" customWidth="1"/>
    <col min="6162" max="6165" width="12.140625" style="150" bestFit="1" customWidth="1"/>
    <col min="6166" max="6166" width="30" style="150" bestFit="1" customWidth="1"/>
    <col min="6167" max="6393" width="9.140625" style="150" customWidth="1"/>
    <col min="6394" max="6394" width="20" style="150" customWidth="1"/>
    <col min="6395" max="6395" width="32.85546875" style="150" customWidth="1"/>
    <col min="6396" max="6396" width="17.42578125" style="150" customWidth="1"/>
    <col min="6397" max="6397" width="17.140625" style="150" customWidth="1"/>
    <col min="6398" max="6398" width="23.85546875" style="150" customWidth="1"/>
    <col min="6399" max="6399" width="25.42578125" style="150" customWidth="1"/>
    <col min="6400" max="6400" width="19" style="150"/>
    <col min="6401" max="6401" width="9.140625" style="150" customWidth="1"/>
    <col min="6402" max="6402" width="20" style="150" customWidth="1"/>
    <col min="6403" max="6403" width="36.5703125" style="150" customWidth="1"/>
    <col min="6404" max="6404" width="17.42578125" style="150" customWidth="1"/>
    <col min="6405" max="6405" width="21.42578125" style="150" customWidth="1"/>
    <col min="6406" max="6406" width="25.42578125" style="150" bestFit="1" customWidth="1"/>
    <col min="6407" max="6407" width="27.140625" style="150" customWidth="1"/>
    <col min="6408" max="6408" width="10.5703125" style="150" customWidth="1"/>
    <col min="6409" max="6409" width="6.5703125" style="150" customWidth="1"/>
    <col min="6410" max="6412" width="0" style="150" hidden="1" customWidth="1"/>
    <col min="6413" max="6413" width="6.42578125" style="150" bestFit="1" customWidth="1"/>
    <col min="6414" max="6414" width="13.5703125" style="150" bestFit="1" customWidth="1"/>
    <col min="6415" max="6416" width="31" style="150" bestFit="1" customWidth="1"/>
    <col min="6417" max="6417" width="38.42578125" style="150" bestFit="1" customWidth="1"/>
    <col min="6418" max="6421" width="12.140625" style="150" bestFit="1" customWidth="1"/>
    <col min="6422" max="6422" width="30" style="150" bestFit="1" customWidth="1"/>
    <col min="6423" max="6649" width="9.140625" style="150" customWidth="1"/>
    <col min="6650" max="6650" width="20" style="150" customWidth="1"/>
    <col min="6651" max="6651" width="32.85546875" style="150" customWidth="1"/>
    <col min="6652" max="6652" width="17.42578125" style="150" customWidth="1"/>
    <col min="6653" max="6653" width="17.140625" style="150" customWidth="1"/>
    <col min="6654" max="6654" width="23.85546875" style="150" customWidth="1"/>
    <col min="6655" max="6655" width="25.42578125" style="150" customWidth="1"/>
    <col min="6656" max="6656" width="19" style="150"/>
    <col min="6657" max="6657" width="9.140625" style="150" customWidth="1"/>
    <col min="6658" max="6658" width="20" style="150" customWidth="1"/>
    <col min="6659" max="6659" width="36.5703125" style="150" customWidth="1"/>
    <col min="6660" max="6660" width="17.42578125" style="150" customWidth="1"/>
    <col min="6661" max="6661" width="21.42578125" style="150" customWidth="1"/>
    <col min="6662" max="6662" width="25.42578125" style="150" bestFit="1" customWidth="1"/>
    <col min="6663" max="6663" width="27.140625" style="150" customWidth="1"/>
    <col min="6664" max="6664" width="10.5703125" style="150" customWidth="1"/>
    <col min="6665" max="6665" width="6.5703125" style="150" customWidth="1"/>
    <col min="6666" max="6668" width="0" style="150" hidden="1" customWidth="1"/>
    <col min="6669" max="6669" width="6.42578125" style="150" bestFit="1" customWidth="1"/>
    <col min="6670" max="6670" width="13.5703125" style="150" bestFit="1" customWidth="1"/>
    <col min="6671" max="6672" width="31" style="150" bestFit="1" customWidth="1"/>
    <col min="6673" max="6673" width="38.42578125" style="150" bestFit="1" customWidth="1"/>
    <col min="6674" max="6677" width="12.140625" style="150" bestFit="1" customWidth="1"/>
    <col min="6678" max="6678" width="30" style="150" bestFit="1" customWidth="1"/>
    <col min="6679" max="6905" width="9.140625" style="150" customWidth="1"/>
    <col min="6906" max="6906" width="20" style="150" customWidth="1"/>
    <col min="6907" max="6907" width="32.85546875" style="150" customWidth="1"/>
    <col min="6908" max="6908" width="17.42578125" style="150" customWidth="1"/>
    <col min="6909" max="6909" width="17.140625" style="150" customWidth="1"/>
    <col min="6910" max="6910" width="23.85546875" style="150" customWidth="1"/>
    <col min="6911" max="6911" width="25.42578125" style="150" customWidth="1"/>
    <col min="6912" max="6912" width="19" style="150"/>
    <col min="6913" max="6913" width="9.140625" style="150" customWidth="1"/>
    <col min="6914" max="6914" width="20" style="150" customWidth="1"/>
    <col min="6915" max="6915" width="36.5703125" style="150" customWidth="1"/>
    <col min="6916" max="6916" width="17.42578125" style="150" customWidth="1"/>
    <col min="6917" max="6917" width="21.42578125" style="150" customWidth="1"/>
    <col min="6918" max="6918" width="25.42578125" style="150" bestFit="1" customWidth="1"/>
    <col min="6919" max="6919" width="27.140625" style="150" customWidth="1"/>
    <col min="6920" max="6920" width="10.5703125" style="150" customWidth="1"/>
    <col min="6921" max="6921" width="6.5703125" style="150" customWidth="1"/>
    <col min="6922" max="6924" width="0" style="150" hidden="1" customWidth="1"/>
    <col min="6925" max="6925" width="6.42578125" style="150" bestFit="1" customWidth="1"/>
    <col min="6926" max="6926" width="13.5703125" style="150" bestFit="1" customWidth="1"/>
    <col min="6927" max="6928" width="31" style="150" bestFit="1" customWidth="1"/>
    <col min="6929" max="6929" width="38.42578125" style="150" bestFit="1" customWidth="1"/>
    <col min="6930" max="6933" width="12.140625" style="150" bestFit="1" customWidth="1"/>
    <col min="6934" max="6934" width="30" style="150" bestFit="1" customWidth="1"/>
    <col min="6935" max="7161" width="9.140625" style="150" customWidth="1"/>
    <col min="7162" max="7162" width="20" style="150" customWidth="1"/>
    <col min="7163" max="7163" width="32.85546875" style="150" customWidth="1"/>
    <col min="7164" max="7164" width="17.42578125" style="150" customWidth="1"/>
    <col min="7165" max="7165" width="17.140625" style="150" customWidth="1"/>
    <col min="7166" max="7166" width="23.85546875" style="150" customWidth="1"/>
    <col min="7167" max="7167" width="25.42578125" style="150" customWidth="1"/>
    <col min="7168" max="7168" width="19" style="150"/>
    <col min="7169" max="7169" width="9.140625" style="150" customWidth="1"/>
    <col min="7170" max="7170" width="20" style="150" customWidth="1"/>
    <col min="7171" max="7171" width="36.5703125" style="150" customWidth="1"/>
    <col min="7172" max="7172" width="17.42578125" style="150" customWidth="1"/>
    <col min="7173" max="7173" width="21.42578125" style="150" customWidth="1"/>
    <col min="7174" max="7174" width="25.42578125" style="150" bestFit="1" customWidth="1"/>
    <col min="7175" max="7175" width="27.140625" style="150" customWidth="1"/>
    <col min="7176" max="7176" width="10.5703125" style="150" customWidth="1"/>
    <col min="7177" max="7177" width="6.5703125" style="150" customWidth="1"/>
    <col min="7178" max="7180" width="0" style="150" hidden="1" customWidth="1"/>
    <col min="7181" max="7181" width="6.42578125" style="150" bestFit="1" customWidth="1"/>
    <col min="7182" max="7182" width="13.5703125" style="150" bestFit="1" customWidth="1"/>
    <col min="7183" max="7184" width="31" style="150" bestFit="1" customWidth="1"/>
    <col min="7185" max="7185" width="38.42578125" style="150" bestFit="1" customWidth="1"/>
    <col min="7186" max="7189" width="12.140625" style="150" bestFit="1" customWidth="1"/>
    <col min="7190" max="7190" width="30" style="150" bestFit="1" customWidth="1"/>
    <col min="7191" max="7417" width="9.140625" style="150" customWidth="1"/>
    <col min="7418" max="7418" width="20" style="150" customWidth="1"/>
    <col min="7419" max="7419" width="32.85546875" style="150" customWidth="1"/>
    <col min="7420" max="7420" width="17.42578125" style="150" customWidth="1"/>
    <col min="7421" max="7421" width="17.140625" style="150" customWidth="1"/>
    <col min="7422" max="7422" width="23.85546875" style="150" customWidth="1"/>
    <col min="7423" max="7423" width="25.42578125" style="150" customWidth="1"/>
    <col min="7424" max="7424" width="19" style="150"/>
    <col min="7425" max="7425" width="9.140625" style="150" customWidth="1"/>
    <col min="7426" max="7426" width="20" style="150" customWidth="1"/>
    <col min="7427" max="7427" width="36.5703125" style="150" customWidth="1"/>
    <col min="7428" max="7428" width="17.42578125" style="150" customWidth="1"/>
    <col min="7429" max="7429" width="21.42578125" style="150" customWidth="1"/>
    <col min="7430" max="7430" width="25.42578125" style="150" bestFit="1" customWidth="1"/>
    <col min="7431" max="7431" width="27.140625" style="150" customWidth="1"/>
    <col min="7432" max="7432" width="10.5703125" style="150" customWidth="1"/>
    <col min="7433" max="7433" width="6.5703125" style="150" customWidth="1"/>
    <col min="7434" max="7436" width="0" style="150" hidden="1" customWidth="1"/>
    <col min="7437" max="7437" width="6.42578125" style="150" bestFit="1" customWidth="1"/>
    <col min="7438" max="7438" width="13.5703125" style="150" bestFit="1" customWidth="1"/>
    <col min="7439" max="7440" width="31" style="150" bestFit="1" customWidth="1"/>
    <col min="7441" max="7441" width="38.42578125" style="150" bestFit="1" customWidth="1"/>
    <col min="7442" max="7445" width="12.140625" style="150" bestFit="1" customWidth="1"/>
    <col min="7446" max="7446" width="30" style="150" bestFit="1" customWidth="1"/>
    <col min="7447" max="7673" width="9.140625" style="150" customWidth="1"/>
    <col min="7674" max="7674" width="20" style="150" customWidth="1"/>
    <col min="7675" max="7675" width="32.85546875" style="150" customWidth="1"/>
    <col min="7676" max="7676" width="17.42578125" style="150" customWidth="1"/>
    <col min="7677" max="7677" width="17.140625" style="150" customWidth="1"/>
    <col min="7678" max="7678" width="23.85546875" style="150" customWidth="1"/>
    <col min="7679" max="7679" width="25.42578125" style="150" customWidth="1"/>
    <col min="7680" max="7680" width="19" style="150"/>
    <col min="7681" max="7681" width="9.140625" style="150" customWidth="1"/>
    <col min="7682" max="7682" width="20" style="150" customWidth="1"/>
    <col min="7683" max="7683" width="36.5703125" style="150" customWidth="1"/>
    <col min="7684" max="7684" width="17.42578125" style="150" customWidth="1"/>
    <col min="7685" max="7685" width="21.42578125" style="150" customWidth="1"/>
    <col min="7686" max="7686" width="25.42578125" style="150" bestFit="1" customWidth="1"/>
    <col min="7687" max="7687" width="27.140625" style="150" customWidth="1"/>
    <col min="7688" max="7688" width="10.5703125" style="150" customWidth="1"/>
    <col min="7689" max="7689" width="6.5703125" style="150" customWidth="1"/>
    <col min="7690" max="7692" width="0" style="150" hidden="1" customWidth="1"/>
    <col min="7693" max="7693" width="6.42578125" style="150" bestFit="1" customWidth="1"/>
    <col min="7694" max="7694" width="13.5703125" style="150" bestFit="1" customWidth="1"/>
    <col min="7695" max="7696" width="31" style="150" bestFit="1" customWidth="1"/>
    <col min="7697" max="7697" width="38.42578125" style="150" bestFit="1" customWidth="1"/>
    <col min="7698" max="7701" width="12.140625" style="150" bestFit="1" customWidth="1"/>
    <col min="7702" max="7702" width="30" style="150" bestFit="1" customWidth="1"/>
    <col min="7703" max="7929" width="9.140625" style="150" customWidth="1"/>
    <col min="7930" max="7930" width="20" style="150" customWidth="1"/>
    <col min="7931" max="7931" width="32.85546875" style="150" customWidth="1"/>
    <col min="7932" max="7932" width="17.42578125" style="150" customWidth="1"/>
    <col min="7933" max="7933" width="17.140625" style="150" customWidth="1"/>
    <col min="7934" max="7934" width="23.85546875" style="150" customWidth="1"/>
    <col min="7935" max="7935" width="25.42578125" style="150" customWidth="1"/>
    <col min="7936" max="7936" width="19" style="150"/>
    <col min="7937" max="7937" width="9.140625" style="150" customWidth="1"/>
    <col min="7938" max="7938" width="20" style="150" customWidth="1"/>
    <col min="7939" max="7939" width="36.5703125" style="150" customWidth="1"/>
    <col min="7940" max="7940" width="17.42578125" style="150" customWidth="1"/>
    <col min="7941" max="7941" width="21.42578125" style="150" customWidth="1"/>
    <col min="7942" max="7942" width="25.42578125" style="150" bestFit="1" customWidth="1"/>
    <col min="7943" max="7943" width="27.140625" style="150" customWidth="1"/>
    <col min="7944" max="7944" width="10.5703125" style="150" customWidth="1"/>
    <col min="7945" max="7945" width="6.5703125" style="150" customWidth="1"/>
    <col min="7946" max="7948" width="0" style="150" hidden="1" customWidth="1"/>
    <col min="7949" max="7949" width="6.42578125" style="150" bestFit="1" customWidth="1"/>
    <col min="7950" max="7950" width="13.5703125" style="150" bestFit="1" customWidth="1"/>
    <col min="7951" max="7952" width="31" style="150" bestFit="1" customWidth="1"/>
    <col min="7953" max="7953" width="38.42578125" style="150" bestFit="1" customWidth="1"/>
    <col min="7954" max="7957" width="12.140625" style="150" bestFit="1" customWidth="1"/>
    <col min="7958" max="7958" width="30" style="150" bestFit="1" customWidth="1"/>
    <col min="7959" max="8185" width="9.140625" style="150" customWidth="1"/>
    <col min="8186" max="8186" width="20" style="150" customWidth="1"/>
    <col min="8187" max="8187" width="32.85546875" style="150" customWidth="1"/>
    <col min="8188" max="8188" width="17.42578125" style="150" customWidth="1"/>
    <col min="8189" max="8189" width="17.140625" style="150" customWidth="1"/>
    <col min="8190" max="8190" width="23.85546875" style="150" customWidth="1"/>
    <col min="8191" max="8191" width="25.42578125" style="150" customWidth="1"/>
    <col min="8192" max="8192" width="19" style="150"/>
    <col min="8193" max="8193" width="9.140625" style="150" customWidth="1"/>
    <col min="8194" max="8194" width="20" style="150" customWidth="1"/>
    <col min="8195" max="8195" width="36.5703125" style="150" customWidth="1"/>
    <col min="8196" max="8196" width="17.42578125" style="150" customWidth="1"/>
    <col min="8197" max="8197" width="21.42578125" style="150" customWidth="1"/>
    <col min="8198" max="8198" width="25.42578125" style="150" bestFit="1" customWidth="1"/>
    <col min="8199" max="8199" width="27.140625" style="150" customWidth="1"/>
    <col min="8200" max="8200" width="10.5703125" style="150" customWidth="1"/>
    <col min="8201" max="8201" width="6.5703125" style="150" customWidth="1"/>
    <col min="8202" max="8204" width="0" style="150" hidden="1" customWidth="1"/>
    <col min="8205" max="8205" width="6.42578125" style="150" bestFit="1" customWidth="1"/>
    <col min="8206" max="8206" width="13.5703125" style="150" bestFit="1" customWidth="1"/>
    <col min="8207" max="8208" width="31" style="150" bestFit="1" customWidth="1"/>
    <col min="8209" max="8209" width="38.42578125" style="150" bestFit="1" customWidth="1"/>
    <col min="8210" max="8213" width="12.140625" style="150" bestFit="1" customWidth="1"/>
    <col min="8214" max="8214" width="30" style="150" bestFit="1" customWidth="1"/>
    <col min="8215" max="8441" width="9.140625" style="150" customWidth="1"/>
    <col min="8442" max="8442" width="20" style="150" customWidth="1"/>
    <col min="8443" max="8443" width="32.85546875" style="150" customWidth="1"/>
    <col min="8444" max="8444" width="17.42578125" style="150" customWidth="1"/>
    <col min="8445" max="8445" width="17.140625" style="150" customWidth="1"/>
    <col min="8446" max="8446" width="23.85546875" style="150" customWidth="1"/>
    <col min="8447" max="8447" width="25.42578125" style="150" customWidth="1"/>
    <col min="8448" max="8448" width="19" style="150"/>
    <col min="8449" max="8449" width="9.140625" style="150" customWidth="1"/>
    <col min="8450" max="8450" width="20" style="150" customWidth="1"/>
    <col min="8451" max="8451" width="36.5703125" style="150" customWidth="1"/>
    <col min="8452" max="8452" width="17.42578125" style="150" customWidth="1"/>
    <col min="8453" max="8453" width="21.42578125" style="150" customWidth="1"/>
    <col min="8454" max="8454" width="25.42578125" style="150" bestFit="1" customWidth="1"/>
    <col min="8455" max="8455" width="27.140625" style="150" customWidth="1"/>
    <col min="8456" max="8456" width="10.5703125" style="150" customWidth="1"/>
    <col min="8457" max="8457" width="6.5703125" style="150" customWidth="1"/>
    <col min="8458" max="8460" width="0" style="150" hidden="1" customWidth="1"/>
    <col min="8461" max="8461" width="6.42578125" style="150" bestFit="1" customWidth="1"/>
    <col min="8462" max="8462" width="13.5703125" style="150" bestFit="1" customWidth="1"/>
    <col min="8463" max="8464" width="31" style="150" bestFit="1" customWidth="1"/>
    <col min="8465" max="8465" width="38.42578125" style="150" bestFit="1" customWidth="1"/>
    <col min="8466" max="8469" width="12.140625" style="150" bestFit="1" customWidth="1"/>
    <col min="8470" max="8470" width="30" style="150" bestFit="1" customWidth="1"/>
    <col min="8471" max="8697" width="9.140625" style="150" customWidth="1"/>
    <col min="8698" max="8698" width="20" style="150" customWidth="1"/>
    <col min="8699" max="8699" width="32.85546875" style="150" customWidth="1"/>
    <col min="8700" max="8700" width="17.42578125" style="150" customWidth="1"/>
    <col min="8701" max="8701" width="17.140625" style="150" customWidth="1"/>
    <col min="8702" max="8702" width="23.85546875" style="150" customWidth="1"/>
    <col min="8703" max="8703" width="25.42578125" style="150" customWidth="1"/>
    <col min="8704" max="8704" width="19" style="150"/>
    <col min="8705" max="8705" width="9.140625" style="150" customWidth="1"/>
    <col min="8706" max="8706" width="20" style="150" customWidth="1"/>
    <col min="8707" max="8707" width="36.5703125" style="150" customWidth="1"/>
    <col min="8708" max="8708" width="17.42578125" style="150" customWidth="1"/>
    <col min="8709" max="8709" width="21.42578125" style="150" customWidth="1"/>
    <col min="8710" max="8710" width="25.42578125" style="150" bestFit="1" customWidth="1"/>
    <col min="8711" max="8711" width="27.140625" style="150" customWidth="1"/>
    <col min="8712" max="8712" width="10.5703125" style="150" customWidth="1"/>
    <col min="8713" max="8713" width="6.5703125" style="150" customWidth="1"/>
    <col min="8714" max="8716" width="0" style="150" hidden="1" customWidth="1"/>
    <col min="8717" max="8717" width="6.42578125" style="150" bestFit="1" customWidth="1"/>
    <col min="8718" max="8718" width="13.5703125" style="150" bestFit="1" customWidth="1"/>
    <col min="8719" max="8720" width="31" style="150" bestFit="1" customWidth="1"/>
    <col min="8721" max="8721" width="38.42578125" style="150" bestFit="1" customWidth="1"/>
    <col min="8722" max="8725" width="12.140625" style="150" bestFit="1" customWidth="1"/>
    <col min="8726" max="8726" width="30" style="150" bestFit="1" customWidth="1"/>
    <col min="8727" max="8953" width="9.140625" style="150" customWidth="1"/>
    <col min="8954" max="8954" width="20" style="150" customWidth="1"/>
    <col min="8955" max="8955" width="32.85546875" style="150" customWidth="1"/>
    <col min="8956" max="8956" width="17.42578125" style="150" customWidth="1"/>
    <col min="8957" max="8957" width="17.140625" style="150" customWidth="1"/>
    <col min="8958" max="8958" width="23.85546875" style="150" customWidth="1"/>
    <col min="8959" max="8959" width="25.42578125" style="150" customWidth="1"/>
    <col min="8960" max="8960" width="19" style="150"/>
    <col min="8961" max="8961" width="9.140625" style="150" customWidth="1"/>
    <col min="8962" max="8962" width="20" style="150" customWidth="1"/>
    <col min="8963" max="8963" width="36.5703125" style="150" customWidth="1"/>
    <col min="8964" max="8964" width="17.42578125" style="150" customWidth="1"/>
    <col min="8965" max="8965" width="21.42578125" style="150" customWidth="1"/>
    <col min="8966" max="8966" width="25.42578125" style="150" bestFit="1" customWidth="1"/>
    <col min="8967" max="8967" width="27.140625" style="150" customWidth="1"/>
    <col min="8968" max="8968" width="10.5703125" style="150" customWidth="1"/>
    <col min="8969" max="8969" width="6.5703125" style="150" customWidth="1"/>
    <col min="8970" max="8972" width="0" style="150" hidden="1" customWidth="1"/>
    <col min="8973" max="8973" width="6.42578125" style="150" bestFit="1" customWidth="1"/>
    <col min="8974" max="8974" width="13.5703125" style="150" bestFit="1" customWidth="1"/>
    <col min="8975" max="8976" width="31" style="150" bestFit="1" customWidth="1"/>
    <col min="8977" max="8977" width="38.42578125" style="150" bestFit="1" customWidth="1"/>
    <col min="8978" max="8981" width="12.140625" style="150" bestFit="1" customWidth="1"/>
    <col min="8982" max="8982" width="30" style="150" bestFit="1" customWidth="1"/>
    <col min="8983" max="9209" width="9.140625" style="150" customWidth="1"/>
    <col min="9210" max="9210" width="20" style="150" customWidth="1"/>
    <col min="9211" max="9211" width="32.85546875" style="150" customWidth="1"/>
    <col min="9212" max="9212" width="17.42578125" style="150" customWidth="1"/>
    <col min="9213" max="9213" width="17.140625" style="150" customWidth="1"/>
    <col min="9214" max="9214" width="23.85546875" style="150" customWidth="1"/>
    <col min="9215" max="9215" width="25.42578125" style="150" customWidth="1"/>
    <col min="9216" max="9216" width="19" style="150"/>
    <col min="9217" max="9217" width="9.140625" style="150" customWidth="1"/>
    <col min="9218" max="9218" width="20" style="150" customWidth="1"/>
    <col min="9219" max="9219" width="36.5703125" style="150" customWidth="1"/>
    <col min="9220" max="9220" width="17.42578125" style="150" customWidth="1"/>
    <col min="9221" max="9221" width="21.42578125" style="150" customWidth="1"/>
    <col min="9222" max="9222" width="25.42578125" style="150" bestFit="1" customWidth="1"/>
    <col min="9223" max="9223" width="27.140625" style="150" customWidth="1"/>
    <col min="9224" max="9224" width="10.5703125" style="150" customWidth="1"/>
    <col min="9225" max="9225" width="6.5703125" style="150" customWidth="1"/>
    <col min="9226" max="9228" width="0" style="150" hidden="1" customWidth="1"/>
    <col min="9229" max="9229" width="6.42578125" style="150" bestFit="1" customWidth="1"/>
    <col min="9230" max="9230" width="13.5703125" style="150" bestFit="1" customWidth="1"/>
    <col min="9231" max="9232" width="31" style="150" bestFit="1" customWidth="1"/>
    <col min="9233" max="9233" width="38.42578125" style="150" bestFit="1" customWidth="1"/>
    <col min="9234" max="9237" width="12.140625" style="150" bestFit="1" customWidth="1"/>
    <col min="9238" max="9238" width="30" style="150" bestFit="1" customWidth="1"/>
    <col min="9239" max="9465" width="9.140625" style="150" customWidth="1"/>
    <col min="9466" max="9466" width="20" style="150" customWidth="1"/>
    <col min="9467" max="9467" width="32.85546875" style="150" customWidth="1"/>
    <col min="9468" max="9468" width="17.42578125" style="150" customWidth="1"/>
    <col min="9469" max="9469" width="17.140625" style="150" customWidth="1"/>
    <col min="9470" max="9470" width="23.85546875" style="150" customWidth="1"/>
    <col min="9471" max="9471" width="25.42578125" style="150" customWidth="1"/>
    <col min="9472" max="9472" width="19" style="150"/>
    <col min="9473" max="9473" width="9.140625" style="150" customWidth="1"/>
    <col min="9474" max="9474" width="20" style="150" customWidth="1"/>
    <col min="9475" max="9475" width="36.5703125" style="150" customWidth="1"/>
    <col min="9476" max="9476" width="17.42578125" style="150" customWidth="1"/>
    <col min="9477" max="9477" width="21.42578125" style="150" customWidth="1"/>
    <col min="9478" max="9478" width="25.42578125" style="150" bestFit="1" customWidth="1"/>
    <col min="9479" max="9479" width="27.140625" style="150" customWidth="1"/>
    <col min="9480" max="9480" width="10.5703125" style="150" customWidth="1"/>
    <col min="9481" max="9481" width="6.5703125" style="150" customWidth="1"/>
    <col min="9482" max="9484" width="0" style="150" hidden="1" customWidth="1"/>
    <col min="9485" max="9485" width="6.42578125" style="150" bestFit="1" customWidth="1"/>
    <col min="9486" max="9486" width="13.5703125" style="150" bestFit="1" customWidth="1"/>
    <col min="9487" max="9488" width="31" style="150" bestFit="1" customWidth="1"/>
    <col min="9489" max="9489" width="38.42578125" style="150" bestFit="1" customWidth="1"/>
    <col min="9490" max="9493" width="12.140625" style="150" bestFit="1" customWidth="1"/>
    <col min="9494" max="9494" width="30" style="150" bestFit="1" customWidth="1"/>
    <col min="9495" max="9721" width="9.140625" style="150" customWidth="1"/>
    <col min="9722" max="9722" width="20" style="150" customWidth="1"/>
    <col min="9723" max="9723" width="32.85546875" style="150" customWidth="1"/>
    <col min="9724" max="9724" width="17.42578125" style="150" customWidth="1"/>
    <col min="9725" max="9725" width="17.140625" style="150" customWidth="1"/>
    <col min="9726" max="9726" width="23.85546875" style="150" customWidth="1"/>
    <col min="9727" max="9727" width="25.42578125" style="150" customWidth="1"/>
    <col min="9728" max="9728" width="19" style="150"/>
    <col min="9729" max="9729" width="9.140625" style="150" customWidth="1"/>
    <col min="9730" max="9730" width="20" style="150" customWidth="1"/>
    <col min="9731" max="9731" width="36.5703125" style="150" customWidth="1"/>
    <col min="9732" max="9732" width="17.42578125" style="150" customWidth="1"/>
    <col min="9733" max="9733" width="21.42578125" style="150" customWidth="1"/>
    <col min="9734" max="9734" width="25.42578125" style="150" bestFit="1" customWidth="1"/>
    <col min="9735" max="9735" width="27.140625" style="150" customWidth="1"/>
    <col min="9736" max="9736" width="10.5703125" style="150" customWidth="1"/>
    <col min="9737" max="9737" width="6.5703125" style="150" customWidth="1"/>
    <col min="9738" max="9740" width="0" style="150" hidden="1" customWidth="1"/>
    <col min="9741" max="9741" width="6.42578125" style="150" bestFit="1" customWidth="1"/>
    <col min="9742" max="9742" width="13.5703125" style="150" bestFit="1" customWidth="1"/>
    <col min="9743" max="9744" width="31" style="150" bestFit="1" customWidth="1"/>
    <col min="9745" max="9745" width="38.42578125" style="150" bestFit="1" customWidth="1"/>
    <col min="9746" max="9749" width="12.140625" style="150" bestFit="1" customWidth="1"/>
    <col min="9750" max="9750" width="30" style="150" bestFit="1" customWidth="1"/>
    <col min="9751" max="9977" width="9.140625" style="150" customWidth="1"/>
    <col min="9978" max="9978" width="20" style="150" customWidth="1"/>
    <col min="9979" max="9979" width="32.85546875" style="150" customWidth="1"/>
    <col min="9980" max="9980" width="17.42578125" style="150" customWidth="1"/>
    <col min="9981" max="9981" width="17.140625" style="150" customWidth="1"/>
    <col min="9982" max="9982" width="23.85546875" style="150" customWidth="1"/>
    <col min="9983" max="9983" width="25.42578125" style="150" customWidth="1"/>
    <col min="9984" max="9984" width="19" style="150"/>
    <col min="9985" max="9985" width="9.140625" style="150" customWidth="1"/>
    <col min="9986" max="9986" width="20" style="150" customWidth="1"/>
    <col min="9987" max="9987" width="36.5703125" style="150" customWidth="1"/>
    <col min="9988" max="9988" width="17.42578125" style="150" customWidth="1"/>
    <col min="9989" max="9989" width="21.42578125" style="150" customWidth="1"/>
    <col min="9990" max="9990" width="25.42578125" style="150" bestFit="1" customWidth="1"/>
    <col min="9991" max="9991" width="27.140625" style="150" customWidth="1"/>
    <col min="9992" max="9992" width="10.5703125" style="150" customWidth="1"/>
    <col min="9993" max="9993" width="6.5703125" style="150" customWidth="1"/>
    <col min="9994" max="9996" width="0" style="150" hidden="1" customWidth="1"/>
    <col min="9997" max="9997" width="6.42578125" style="150" bestFit="1" customWidth="1"/>
    <col min="9998" max="9998" width="13.5703125" style="150" bestFit="1" customWidth="1"/>
    <col min="9999" max="10000" width="31" style="150" bestFit="1" customWidth="1"/>
    <col min="10001" max="10001" width="38.42578125" style="150" bestFit="1" customWidth="1"/>
    <col min="10002" max="10005" width="12.140625" style="150" bestFit="1" customWidth="1"/>
    <col min="10006" max="10006" width="30" style="150" bestFit="1" customWidth="1"/>
    <col min="10007" max="10233" width="9.140625" style="150" customWidth="1"/>
    <col min="10234" max="10234" width="20" style="150" customWidth="1"/>
    <col min="10235" max="10235" width="32.85546875" style="150" customWidth="1"/>
    <col min="10236" max="10236" width="17.42578125" style="150" customWidth="1"/>
    <col min="10237" max="10237" width="17.140625" style="150" customWidth="1"/>
    <col min="10238" max="10238" width="23.85546875" style="150" customWidth="1"/>
    <col min="10239" max="10239" width="25.42578125" style="150" customWidth="1"/>
    <col min="10240" max="10240" width="19" style="150"/>
    <col min="10241" max="10241" width="9.140625" style="150" customWidth="1"/>
    <col min="10242" max="10242" width="20" style="150" customWidth="1"/>
    <col min="10243" max="10243" width="36.5703125" style="150" customWidth="1"/>
    <col min="10244" max="10244" width="17.42578125" style="150" customWidth="1"/>
    <col min="10245" max="10245" width="21.42578125" style="150" customWidth="1"/>
    <col min="10246" max="10246" width="25.42578125" style="150" bestFit="1" customWidth="1"/>
    <col min="10247" max="10247" width="27.140625" style="150" customWidth="1"/>
    <col min="10248" max="10248" width="10.5703125" style="150" customWidth="1"/>
    <col min="10249" max="10249" width="6.5703125" style="150" customWidth="1"/>
    <col min="10250" max="10252" width="0" style="150" hidden="1" customWidth="1"/>
    <col min="10253" max="10253" width="6.42578125" style="150" bestFit="1" customWidth="1"/>
    <col min="10254" max="10254" width="13.5703125" style="150" bestFit="1" customWidth="1"/>
    <col min="10255" max="10256" width="31" style="150" bestFit="1" customWidth="1"/>
    <col min="10257" max="10257" width="38.42578125" style="150" bestFit="1" customWidth="1"/>
    <col min="10258" max="10261" width="12.140625" style="150" bestFit="1" customWidth="1"/>
    <col min="10262" max="10262" width="30" style="150" bestFit="1" customWidth="1"/>
    <col min="10263" max="10489" width="9.140625" style="150" customWidth="1"/>
    <col min="10490" max="10490" width="20" style="150" customWidth="1"/>
    <col min="10491" max="10491" width="32.85546875" style="150" customWidth="1"/>
    <col min="10492" max="10492" width="17.42578125" style="150" customWidth="1"/>
    <col min="10493" max="10493" width="17.140625" style="150" customWidth="1"/>
    <col min="10494" max="10494" width="23.85546875" style="150" customWidth="1"/>
    <col min="10495" max="10495" width="25.42578125" style="150" customWidth="1"/>
    <col min="10496" max="10496" width="19" style="150"/>
    <col min="10497" max="10497" width="9.140625" style="150" customWidth="1"/>
    <col min="10498" max="10498" width="20" style="150" customWidth="1"/>
    <col min="10499" max="10499" width="36.5703125" style="150" customWidth="1"/>
    <col min="10500" max="10500" width="17.42578125" style="150" customWidth="1"/>
    <col min="10501" max="10501" width="21.42578125" style="150" customWidth="1"/>
    <col min="10502" max="10502" width="25.42578125" style="150" bestFit="1" customWidth="1"/>
    <col min="10503" max="10503" width="27.140625" style="150" customWidth="1"/>
    <col min="10504" max="10504" width="10.5703125" style="150" customWidth="1"/>
    <col min="10505" max="10505" width="6.5703125" style="150" customWidth="1"/>
    <col min="10506" max="10508" width="0" style="150" hidden="1" customWidth="1"/>
    <col min="10509" max="10509" width="6.42578125" style="150" bestFit="1" customWidth="1"/>
    <col min="10510" max="10510" width="13.5703125" style="150" bestFit="1" customWidth="1"/>
    <col min="10511" max="10512" width="31" style="150" bestFit="1" customWidth="1"/>
    <col min="10513" max="10513" width="38.42578125" style="150" bestFit="1" customWidth="1"/>
    <col min="10514" max="10517" width="12.140625" style="150" bestFit="1" customWidth="1"/>
    <col min="10518" max="10518" width="30" style="150" bestFit="1" customWidth="1"/>
    <col min="10519" max="10745" width="9.140625" style="150" customWidth="1"/>
    <col min="10746" max="10746" width="20" style="150" customWidth="1"/>
    <col min="10747" max="10747" width="32.85546875" style="150" customWidth="1"/>
    <col min="10748" max="10748" width="17.42578125" style="150" customWidth="1"/>
    <col min="10749" max="10749" width="17.140625" style="150" customWidth="1"/>
    <col min="10750" max="10750" width="23.85546875" style="150" customWidth="1"/>
    <col min="10751" max="10751" width="25.42578125" style="150" customWidth="1"/>
    <col min="10752" max="10752" width="19" style="150"/>
    <col min="10753" max="10753" width="9.140625" style="150" customWidth="1"/>
    <col min="10754" max="10754" width="20" style="150" customWidth="1"/>
    <col min="10755" max="10755" width="36.5703125" style="150" customWidth="1"/>
    <col min="10756" max="10756" width="17.42578125" style="150" customWidth="1"/>
    <col min="10757" max="10757" width="21.42578125" style="150" customWidth="1"/>
    <col min="10758" max="10758" width="25.42578125" style="150" bestFit="1" customWidth="1"/>
    <col min="10759" max="10759" width="27.140625" style="150" customWidth="1"/>
    <col min="10760" max="10760" width="10.5703125" style="150" customWidth="1"/>
    <col min="10761" max="10761" width="6.5703125" style="150" customWidth="1"/>
    <col min="10762" max="10764" width="0" style="150" hidden="1" customWidth="1"/>
    <col min="10765" max="10765" width="6.42578125" style="150" bestFit="1" customWidth="1"/>
    <col min="10766" max="10766" width="13.5703125" style="150" bestFit="1" customWidth="1"/>
    <col min="10767" max="10768" width="31" style="150" bestFit="1" customWidth="1"/>
    <col min="10769" max="10769" width="38.42578125" style="150" bestFit="1" customWidth="1"/>
    <col min="10770" max="10773" width="12.140625" style="150" bestFit="1" customWidth="1"/>
    <col min="10774" max="10774" width="30" style="150" bestFit="1" customWidth="1"/>
    <col min="10775" max="11001" width="9.140625" style="150" customWidth="1"/>
    <col min="11002" max="11002" width="20" style="150" customWidth="1"/>
    <col min="11003" max="11003" width="32.85546875" style="150" customWidth="1"/>
    <col min="11004" max="11004" width="17.42578125" style="150" customWidth="1"/>
    <col min="11005" max="11005" width="17.140625" style="150" customWidth="1"/>
    <col min="11006" max="11006" width="23.85546875" style="150" customWidth="1"/>
    <col min="11007" max="11007" width="25.42578125" style="150" customWidth="1"/>
    <col min="11008" max="11008" width="19" style="150"/>
    <col min="11009" max="11009" width="9.140625" style="150" customWidth="1"/>
    <col min="11010" max="11010" width="20" style="150" customWidth="1"/>
    <col min="11011" max="11011" width="36.5703125" style="150" customWidth="1"/>
    <col min="11012" max="11012" width="17.42578125" style="150" customWidth="1"/>
    <col min="11013" max="11013" width="21.42578125" style="150" customWidth="1"/>
    <col min="11014" max="11014" width="25.42578125" style="150" bestFit="1" customWidth="1"/>
    <col min="11015" max="11015" width="27.140625" style="150" customWidth="1"/>
    <col min="11016" max="11016" width="10.5703125" style="150" customWidth="1"/>
    <col min="11017" max="11017" width="6.5703125" style="150" customWidth="1"/>
    <col min="11018" max="11020" width="0" style="150" hidden="1" customWidth="1"/>
    <col min="11021" max="11021" width="6.42578125" style="150" bestFit="1" customWidth="1"/>
    <col min="11022" max="11022" width="13.5703125" style="150" bestFit="1" customWidth="1"/>
    <col min="11023" max="11024" width="31" style="150" bestFit="1" customWidth="1"/>
    <col min="11025" max="11025" width="38.42578125" style="150" bestFit="1" customWidth="1"/>
    <col min="11026" max="11029" width="12.140625" style="150" bestFit="1" customWidth="1"/>
    <col min="11030" max="11030" width="30" style="150" bestFit="1" customWidth="1"/>
    <col min="11031" max="11257" width="9.140625" style="150" customWidth="1"/>
    <col min="11258" max="11258" width="20" style="150" customWidth="1"/>
    <col min="11259" max="11259" width="32.85546875" style="150" customWidth="1"/>
    <col min="11260" max="11260" width="17.42578125" style="150" customWidth="1"/>
    <col min="11261" max="11261" width="17.140625" style="150" customWidth="1"/>
    <col min="11262" max="11262" width="23.85546875" style="150" customWidth="1"/>
    <col min="11263" max="11263" width="25.42578125" style="150" customWidth="1"/>
    <col min="11264" max="11264" width="19" style="150"/>
    <col min="11265" max="11265" width="9.140625" style="150" customWidth="1"/>
    <col min="11266" max="11266" width="20" style="150" customWidth="1"/>
    <col min="11267" max="11267" width="36.5703125" style="150" customWidth="1"/>
    <col min="11268" max="11268" width="17.42578125" style="150" customWidth="1"/>
    <col min="11269" max="11269" width="21.42578125" style="150" customWidth="1"/>
    <col min="11270" max="11270" width="25.42578125" style="150" bestFit="1" customWidth="1"/>
    <col min="11271" max="11271" width="27.140625" style="150" customWidth="1"/>
    <col min="11272" max="11272" width="10.5703125" style="150" customWidth="1"/>
    <col min="11273" max="11273" width="6.5703125" style="150" customWidth="1"/>
    <col min="11274" max="11276" width="0" style="150" hidden="1" customWidth="1"/>
    <col min="11277" max="11277" width="6.42578125" style="150" bestFit="1" customWidth="1"/>
    <col min="11278" max="11278" width="13.5703125" style="150" bestFit="1" customWidth="1"/>
    <col min="11279" max="11280" width="31" style="150" bestFit="1" customWidth="1"/>
    <col min="11281" max="11281" width="38.42578125" style="150" bestFit="1" customWidth="1"/>
    <col min="11282" max="11285" width="12.140625" style="150" bestFit="1" customWidth="1"/>
    <col min="11286" max="11286" width="30" style="150" bestFit="1" customWidth="1"/>
    <col min="11287" max="11513" width="9.140625" style="150" customWidth="1"/>
    <col min="11514" max="11514" width="20" style="150" customWidth="1"/>
    <col min="11515" max="11515" width="32.85546875" style="150" customWidth="1"/>
    <col min="11516" max="11516" width="17.42578125" style="150" customWidth="1"/>
    <col min="11517" max="11517" width="17.140625" style="150" customWidth="1"/>
    <col min="11518" max="11518" width="23.85546875" style="150" customWidth="1"/>
    <col min="11519" max="11519" width="25.42578125" style="150" customWidth="1"/>
    <col min="11520" max="11520" width="19" style="150"/>
    <col min="11521" max="11521" width="9.140625" style="150" customWidth="1"/>
    <col min="11522" max="11522" width="20" style="150" customWidth="1"/>
    <col min="11523" max="11523" width="36.5703125" style="150" customWidth="1"/>
    <col min="11524" max="11524" width="17.42578125" style="150" customWidth="1"/>
    <col min="11525" max="11525" width="21.42578125" style="150" customWidth="1"/>
    <col min="11526" max="11526" width="25.42578125" style="150" bestFit="1" customWidth="1"/>
    <col min="11527" max="11527" width="27.140625" style="150" customWidth="1"/>
    <col min="11528" max="11528" width="10.5703125" style="150" customWidth="1"/>
    <col min="11529" max="11529" width="6.5703125" style="150" customWidth="1"/>
    <col min="11530" max="11532" width="0" style="150" hidden="1" customWidth="1"/>
    <col min="11533" max="11533" width="6.42578125" style="150" bestFit="1" customWidth="1"/>
    <col min="11534" max="11534" width="13.5703125" style="150" bestFit="1" customWidth="1"/>
    <col min="11535" max="11536" width="31" style="150" bestFit="1" customWidth="1"/>
    <col min="11537" max="11537" width="38.42578125" style="150" bestFit="1" customWidth="1"/>
    <col min="11538" max="11541" width="12.140625" style="150" bestFit="1" customWidth="1"/>
    <col min="11542" max="11542" width="30" style="150" bestFit="1" customWidth="1"/>
    <col min="11543" max="11769" width="9.140625" style="150" customWidth="1"/>
    <col min="11770" max="11770" width="20" style="150" customWidth="1"/>
    <col min="11771" max="11771" width="32.85546875" style="150" customWidth="1"/>
    <col min="11772" max="11772" width="17.42578125" style="150" customWidth="1"/>
    <col min="11773" max="11773" width="17.140625" style="150" customWidth="1"/>
    <col min="11774" max="11774" width="23.85546875" style="150" customWidth="1"/>
    <col min="11775" max="11775" width="25.42578125" style="150" customWidth="1"/>
    <col min="11776" max="11776" width="19" style="150"/>
    <col min="11777" max="11777" width="9.140625" style="150" customWidth="1"/>
    <col min="11778" max="11778" width="20" style="150" customWidth="1"/>
    <col min="11779" max="11779" width="36.5703125" style="150" customWidth="1"/>
    <col min="11780" max="11780" width="17.42578125" style="150" customWidth="1"/>
    <col min="11781" max="11781" width="21.42578125" style="150" customWidth="1"/>
    <col min="11782" max="11782" width="25.42578125" style="150" bestFit="1" customWidth="1"/>
    <col min="11783" max="11783" width="27.140625" style="150" customWidth="1"/>
    <col min="11784" max="11784" width="10.5703125" style="150" customWidth="1"/>
    <col min="11785" max="11785" width="6.5703125" style="150" customWidth="1"/>
    <col min="11786" max="11788" width="0" style="150" hidden="1" customWidth="1"/>
    <col min="11789" max="11789" width="6.42578125" style="150" bestFit="1" customWidth="1"/>
    <col min="11790" max="11790" width="13.5703125" style="150" bestFit="1" customWidth="1"/>
    <col min="11791" max="11792" width="31" style="150" bestFit="1" customWidth="1"/>
    <col min="11793" max="11793" width="38.42578125" style="150" bestFit="1" customWidth="1"/>
    <col min="11794" max="11797" width="12.140625" style="150" bestFit="1" customWidth="1"/>
    <col min="11798" max="11798" width="30" style="150" bestFit="1" customWidth="1"/>
    <col min="11799" max="12025" width="9.140625" style="150" customWidth="1"/>
    <col min="12026" max="12026" width="20" style="150" customWidth="1"/>
    <col min="12027" max="12027" width="32.85546875" style="150" customWidth="1"/>
    <col min="12028" max="12028" width="17.42578125" style="150" customWidth="1"/>
    <col min="12029" max="12029" width="17.140625" style="150" customWidth="1"/>
    <col min="12030" max="12030" width="23.85546875" style="150" customWidth="1"/>
    <col min="12031" max="12031" width="25.42578125" style="150" customWidth="1"/>
    <col min="12032" max="12032" width="19" style="150"/>
    <col min="12033" max="12033" width="9.140625" style="150" customWidth="1"/>
    <col min="12034" max="12034" width="20" style="150" customWidth="1"/>
    <col min="12035" max="12035" width="36.5703125" style="150" customWidth="1"/>
    <col min="12036" max="12036" width="17.42578125" style="150" customWidth="1"/>
    <col min="12037" max="12037" width="21.42578125" style="150" customWidth="1"/>
    <col min="12038" max="12038" width="25.42578125" style="150" bestFit="1" customWidth="1"/>
    <col min="12039" max="12039" width="27.140625" style="150" customWidth="1"/>
    <col min="12040" max="12040" width="10.5703125" style="150" customWidth="1"/>
    <col min="12041" max="12041" width="6.5703125" style="150" customWidth="1"/>
    <col min="12042" max="12044" width="0" style="150" hidden="1" customWidth="1"/>
    <col min="12045" max="12045" width="6.42578125" style="150" bestFit="1" customWidth="1"/>
    <col min="12046" max="12046" width="13.5703125" style="150" bestFit="1" customWidth="1"/>
    <col min="12047" max="12048" width="31" style="150" bestFit="1" customWidth="1"/>
    <col min="12049" max="12049" width="38.42578125" style="150" bestFit="1" customWidth="1"/>
    <col min="12050" max="12053" width="12.140625" style="150" bestFit="1" customWidth="1"/>
    <col min="12054" max="12054" width="30" style="150" bestFit="1" customWidth="1"/>
    <col min="12055" max="12281" width="9.140625" style="150" customWidth="1"/>
    <col min="12282" max="12282" width="20" style="150" customWidth="1"/>
    <col min="12283" max="12283" width="32.85546875" style="150" customWidth="1"/>
    <col min="12284" max="12284" width="17.42578125" style="150" customWidth="1"/>
    <col min="12285" max="12285" width="17.140625" style="150" customWidth="1"/>
    <col min="12286" max="12286" width="23.85546875" style="150" customWidth="1"/>
    <col min="12287" max="12287" width="25.42578125" style="150" customWidth="1"/>
    <col min="12288" max="12288" width="19" style="150"/>
    <col min="12289" max="12289" width="9.140625" style="150" customWidth="1"/>
    <col min="12290" max="12290" width="20" style="150" customWidth="1"/>
    <col min="12291" max="12291" width="36.5703125" style="150" customWidth="1"/>
    <col min="12292" max="12292" width="17.42578125" style="150" customWidth="1"/>
    <col min="12293" max="12293" width="21.42578125" style="150" customWidth="1"/>
    <col min="12294" max="12294" width="25.42578125" style="150" bestFit="1" customWidth="1"/>
    <col min="12295" max="12295" width="27.140625" style="150" customWidth="1"/>
    <col min="12296" max="12296" width="10.5703125" style="150" customWidth="1"/>
    <col min="12297" max="12297" width="6.5703125" style="150" customWidth="1"/>
    <col min="12298" max="12300" width="0" style="150" hidden="1" customWidth="1"/>
    <col min="12301" max="12301" width="6.42578125" style="150" bestFit="1" customWidth="1"/>
    <col min="12302" max="12302" width="13.5703125" style="150" bestFit="1" customWidth="1"/>
    <col min="12303" max="12304" width="31" style="150" bestFit="1" customWidth="1"/>
    <col min="12305" max="12305" width="38.42578125" style="150" bestFit="1" customWidth="1"/>
    <col min="12306" max="12309" width="12.140625" style="150" bestFit="1" customWidth="1"/>
    <col min="12310" max="12310" width="30" style="150" bestFit="1" customWidth="1"/>
    <col min="12311" max="12537" width="9.140625" style="150" customWidth="1"/>
    <col min="12538" max="12538" width="20" style="150" customWidth="1"/>
    <col min="12539" max="12539" width="32.85546875" style="150" customWidth="1"/>
    <col min="12540" max="12540" width="17.42578125" style="150" customWidth="1"/>
    <col min="12541" max="12541" width="17.140625" style="150" customWidth="1"/>
    <col min="12542" max="12542" width="23.85546875" style="150" customWidth="1"/>
    <col min="12543" max="12543" width="25.42578125" style="150" customWidth="1"/>
    <col min="12544" max="12544" width="19" style="150"/>
    <col min="12545" max="12545" width="9.140625" style="150" customWidth="1"/>
    <col min="12546" max="12546" width="20" style="150" customWidth="1"/>
    <col min="12547" max="12547" width="36.5703125" style="150" customWidth="1"/>
    <col min="12548" max="12548" width="17.42578125" style="150" customWidth="1"/>
    <col min="12549" max="12549" width="21.42578125" style="150" customWidth="1"/>
    <col min="12550" max="12550" width="25.42578125" style="150" bestFit="1" customWidth="1"/>
    <col min="12551" max="12551" width="27.140625" style="150" customWidth="1"/>
    <col min="12552" max="12552" width="10.5703125" style="150" customWidth="1"/>
    <col min="12553" max="12553" width="6.5703125" style="150" customWidth="1"/>
    <col min="12554" max="12556" width="0" style="150" hidden="1" customWidth="1"/>
    <col min="12557" max="12557" width="6.42578125" style="150" bestFit="1" customWidth="1"/>
    <col min="12558" max="12558" width="13.5703125" style="150" bestFit="1" customWidth="1"/>
    <col min="12559" max="12560" width="31" style="150" bestFit="1" customWidth="1"/>
    <col min="12561" max="12561" width="38.42578125" style="150" bestFit="1" customWidth="1"/>
    <col min="12562" max="12565" width="12.140625" style="150" bestFit="1" customWidth="1"/>
    <col min="12566" max="12566" width="30" style="150" bestFit="1" customWidth="1"/>
    <col min="12567" max="12793" width="9.140625" style="150" customWidth="1"/>
    <col min="12794" max="12794" width="20" style="150" customWidth="1"/>
    <col min="12795" max="12795" width="32.85546875" style="150" customWidth="1"/>
    <col min="12796" max="12796" width="17.42578125" style="150" customWidth="1"/>
    <col min="12797" max="12797" width="17.140625" style="150" customWidth="1"/>
    <col min="12798" max="12798" width="23.85546875" style="150" customWidth="1"/>
    <col min="12799" max="12799" width="25.42578125" style="150" customWidth="1"/>
    <col min="12800" max="12800" width="19" style="150"/>
    <col min="12801" max="12801" width="9.140625" style="150" customWidth="1"/>
    <col min="12802" max="12802" width="20" style="150" customWidth="1"/>
    <col min="12803" max="12803" width="36.5703125" style="150" customWidth="1"/>
    <col min="12804" max="12804" width="17.42578125" style="150" customWidth="1"/>
    <col min="12805" max="12805" width="21.42578125" style="150" customWidth="1"/>
    <col min="12806" max="12806" width="25.42578125" style="150" bestFit="1" customWidth="1"/>
    <col min="12807" max="12807" width="27.140625" style="150" customWidth="1"/>
    <col min="12808" max="12808" width="10.5703125" style="150" customWidth="1"/>
    <col min="12809" max="12809" width="6.5703125" style="150" customWidth="1"/>
    <col min="12810" max="12812" width="0" style="150" hidden="1" customWidth="1"/>
    <col min="12813" max="12813" width="6.42578125" style="150" bestFit="1" customWidth="1"/>
    <col min="12814" max="12814" width="13.5703125" style="150" bestFit="1" customWidth="1"/>
    <col min="12815" max="12816" width="31" style="150" bestFit="1" customWidth="1"/>
    <col min="12817" max="12817" width="38.42578125" style="150" bestFit="1" customWidth="1"/>
    <col min="12818" max="12821" width="12.140625" style="150" bestFit="1" customWidth="1"/>
    <col min="12822" max="12822" width="30" style="150" bestFit="1" customWidth="1"/>
    <col min="12823" max="13049" width="9.140625" style="150" customWidth="1"/>
    <col min="13050" max="13050" width="20" style="150" customWidth="1"/>
    <col min="13051" max="13051" width="32.85546875" style="150" customWidth="1"/>
    <col min="13052" max="13052" width="17.42578125" style="150" customWidth="1"/>
    <col min="13053" max="13053" width="17.140625" style="150" customWidth="1"/>
    <col min="13054" max="13054" width="23.85546875" style="150" customWidth="1"/>
    <col min="13055" max="13055" width="25.42578125" style="150" customWidth="1"/>
    <col min="13056" max="13056" width="19" style="150"/>
    <col min="13057" max="13057" width="9.140625" style="150" customWidth="1"/>
    <col min="13058" max="13058" width="20" style="150" customWidth="1"/>
    <col min="13059" max="13059" width="36.5703125" style="150" customWidth="1"/>
    <col min="13060" max="13060" width="17.42578125" style="150" customWidth="1"/>
    <col min="13061" max="13061" width="21.42578125" style="150" customWidth="1"/>
    <col min="13062" max="13062" width="25.42578125" style="150" bestFit="1" customWidth="1"/>
    <col min="13063" max="13063" width="27.140625" style="150" customWidth="1"/>
    <col min="13064" max="13064" width="10.5703125" style="150" customWidth="1"/>
    <col min="13065" max="13065" width="6.5703125" style="150" customWidth="1"/>
    <col min="13066" max="13068" width="0" style="150" hidden="1" customWidth="1"/>
    <col min="13069" max="13069" width="6.42578125" style="150" bestFit="1" customWidth="1"/>
    <col min="13070" max="13070" width="13.5703125" style="150" bestFit="1" customWidth="1"/>
    <col min="13071" max="13072" width="31" style="150" bestFit="1" customWidth="1"/>
    <col min="13073" max="13073" width="38.42578125" style="150" bestFit="1" customWidth="1"/>
    <col min="13074" max="13077" width="12.140625" style="150" bestFit="1" customWidth="1"/>
    <col min="13078" max="13078" width="30" style="150" bestFit="1" customWidth="1"/>
    <col min="13079" max="13305" width="9.140625" style="150" customWidth="1"/>
    <col min="13306" max="13306" width="20" style="150" customWidth="1"/>
    <col min="13307" max="13307" width="32.85546875" style="150" customWidth="1"/>
    <col min="13308" max="13308" width="17.42578125" style="150" customWidth="1"/>
    <col min="13309" max="13309" width="17.140625" style="150" customWidth="1"/>
    <col min="13310" max="13310" width="23.85546875" style="150" customWidth="1"/>
    <col min="13311" max="13311" width="25.42578125" style="150" customWidth="1"/>
    <col min="13312" max="13312" width="19" style="150"/>
    <col min="13313" max="13313" width="9.140625" style="150" customWidth="1"/>
    <col min="13314" max="13314" width="20" style="150" customWidth="1"/>
    <col min="13315" max="13315" width="36.5703125" style="150" customWidth="1"/>
    <col min="13316" max="13316" width="17.42578125" style="150" customWidth="1"/>
    <col min="13317" max="13317" width="21.42578125" style="150" customWidth="1"/>
    <col min="13318" max="13318" width="25.42578125" style="150" bestFit="1" customWidth="1"/>
    <col min="13319" max="13319" width="27.140625" style="150" customWidth="1"/>
    <col min="13320" max="13320" width="10.5703125" style="150" customWidth="1"/>
    <col min="13321" max="13321" width="6.5703125" style="150" customWidth="1"/>
    <col min="13322" max="13324" width="0" style="150" hidden="1" customWidth="1"/>
    <col min="13325" max="13325" width="6.42578125" style="150" bestFit="1" customWidth="1"/>
    <col min="13326" max="13326" width="13.5703125" style="150" bestFit="1" customWidth="1"/>
    <col min="13327" max="13328" width="31" style="150" bestFit="1" customWidth="1"/>
    <col min="13329" max="13329" width="38.42578125" style="150" bestFit="1" customWidth="1"/>
    <col min="13330" max="13333" width="12.140625" style="150" bestFit="1" customWidth="1"/>
    <col min="13334" max="13334" width="30" style="150" bestFit="1" customWidth="1"/>
    <col min="13335" max="13561" width="9.140625" style="150" customWidth="1"/>
    <col min="13562" max="13562" width="20" style="150" customWidth="1"/>
    <col min="13563" max="13563" width="32.85546875" style="150" customWidth="1"/>
    <col min="13564" max="13564" width="17.42578125" style="150" customWidth="1"/>
    <col min="13565" max="13565" width="17.140625" style="150" customWidth="1"/>
    <col min="13566" max="13566" width="23.85546875" style="150" customWidth="1"/>
    <col min="13567" max="13567" width="25.42578125" style="150" customWidth="1"/>
    <col min="13568" max="13568" width="19" style="150"/>
    <col min="13569" max="13569" width="9.140625" style="150" customWidth="1"/>
    <col min="13570" max="13570" width="20" style="150" customWidth="1"/>
    <col min="13571" max="13571" width="36.5703125" style="150" customWidth="1"/>
    <col min="13572" max="13572" width="17.42578125" style="150" customWidth="1"/>
    <col min="13573" max="13573" width="21.42578125" style="150" customWidth="1"/>
    <col min="13574" max="13574" width="25.42578125" style="150" bestFit="1" customWidth="1"/>
    <col min="13575" max="13575" width="27.140625" style="150" customWidth="1"/>
    <col min="13576" max="13576" width="10.5703125" style="150" customWidth="1"/>
    <col min="13577" max="13577" width="6.5703125" style="150" customWidth="1"/>
    <col min="13578" max="13580" width="0" style="150" hidden="1" customWidth="1"/>
    <col min="13581" max="13581" width="6.42578125" style="150" bestFit="1" customWidth="1"/>
    <col min="13582" max="13582" width="13.5703125" style="150" bestFit="1" customWidth="1"/>
    <col min="13583" max="13584" width="31" style="150" bestFit="1" customWidth="1"/>
    <col min="13585" max="13585" width="38.42578125" style="150" bestFit="1" customWidth="1"/>
    <col min="13586" max="13589" width="12.140625" style="150" bestFit="1" customWidth="1"/>
    <col min="13590" max="13590" width="30" style="150" bestFit="1" customWidth="1"/>
    <col min="13591" max="13817" width="9.140625" style="150" customWidth="1"/>
    <col min="13818" max="13818" width="20" style="150" customWidth="1"/>
    <col min="13819" max="13819" width="32.85546875" style="150" customWidth="1"/>
    <col min="13820" max="13820" width="17.42578125" style="150" customWidth="1"/>
    <col min="13821" max="13821" width="17.140625" style="150" customWidth="1"/>
    <col min="13822" max="13822" width="23.85546875" style="150" customWidth="1"/>
    <col min="13823" max="13823" width="25.42578125" style="150" customWidth="1"/>
    <col min="13824" max="13824" width="19" style="150"/>
    <col min="13825" max="13825" width="9.140625" style="150" customWidth="1"/>
    <col min="13826" max="13826" width="20" style="150" customWidth="1"/>
    <col min="13827" max="13827" width="36.5703125" style="150" customWidth="1"/>
    <col min="13828" max="13828" width="17.42578125" style="150" customWidth="1"/>
    <col min="13829" max="13829" width="21.42578125" style="150" customWidth="1"/>
    <col min="13830" max="13830" width="25.42578125" style="150" bestFit="1" customWidth="1"/>
    <col min="13831" max="13831" width="27.140625" style="150" customWidth="1"/>
    <col min="13832" max="13832" width="10.5703125" style="150" customWidth="1"/>
    <col min="13833" max="13833" width="6.5703125" style="150" customWidth="1"/>
    <col min="13834" max="13836" width="0" style="150" hidden="1" customWidth="1"/>
    <col min="13837" max="13837" width="6.42578125" style="150" bestFit="1" customWidth="1"/>
    <col min="13838" max="13838" width="13.5703125" style="150" bestFit="1" customWidth="1"/>
    <col min="13839" max="13840" width="31" style="150" bestFit="1" customWidth="1"/>
    <col min="13841" max="13841" width="38.42578125" style="150" bestFit="1" customWidth="1"/>
    <col min="13842" max="13845" width="12.140625" style="150" bestFit="1" customWidth="1"/>
    <col min="13846" max="13846" width="30" style="150" bestFit="1" customWidth="1"/>
    <col min="13847" max="14073" width="9.140625" style="150" customWidth="1"/>
    <col min="14074" max="14074" width="20" style="150" customWidth="1"/>
    <col min="14075" max="14075" width="32.85546875" style="150" customWidth="1"/>
    <col min="14076" max="14076" width="17.42578125" style="150" customWidth="1"/>
    <col min="14077" max="14077" width="17.140625" style="150" customWidth="1"/>
    <col min="14078" max="14078" width="23.85546875" style="150" customWidth="1"/>
    <col min="14079" max="14079" width="25.42578125" style="150" customWidth="1"/>
    <col min="14080" max="14080" width="19" style="150"/>
    <col min="14081" max="14081" width="9.140625" style="150" customWidth="1"/>
    <col min="14082" max="14082" width="20" style="150" customWidth="1"/>
    <col min="14083" max="14083" width="36.5703125" style="150" customWidth="1"/>
    <col min="14084" max="14084" width="17.42578125" style="150" customWidth="1"/>
    <col min="14085" max="14085" width="21.42578125" style="150" customWidth="1"/>
    <col min="14086" max="14086" width="25.42578125" style="150" bestFit="1" customWidth="1"/>
    <col min="14087" max="14087" width="27.140625" style="150" customWidth="1"/>
    <col min="14088" max="14088" width="10.5703125" style="150" customWidth="1"/>
    <col min="14089" max="14089" width="6.5703125" style="150" customWidth="1"/>
    <col min="14090" max="14092" width="0" style="150" hidden="1" customWidth="1"/>
    <col min="14093" max="14093" width="6.42578125" style="150" bestFit="1" customWidth="1"/>
    <col min="14094" max="14094" width="13.5703125" style="150" bestFit="1" customWidth="1"/>
    <col min="14095" max="14096" width="31" style="150" bestFit="1" customWidth="1"/>
    <col min="14097" max="14097" width="38.42578125" style="150" bestFit="1" customWidth="1"/>
    <col min="14098" max="14101" width="12.140625" style="150" bestFit="1" customWidth="1"/>
    <col min="14102" max="14102" width="30" style="150" bestFit="1" customWidth="1"/>
    <col min="14103" max="14329" width="9.140625" style="150" customWidth="1"/>
    <col min="14330" max="14330" width="20" style="150" customWidth="1"/>
    <col min="14331" max="14331" width="32.85546875" style="150" customWidth="1"/>
    <col min="14332" max="14332" width="17.42578125" style="150" customWidth="1"/>
    <col min="14333" max="14333" width="17.140625" style="150" customWidth="1"/>
    <col min="14334" max="14334" width="23.85546875" style="150" customWidth="1"/>
    <col min="14335" max="14335" width="25.42578125" style="150" customWidth="1"/>
    <col min="14336" max="14336" width="19" style="150"/>
    <col min="14337" max="14337" width="9.140625" style="150" customWidth="1"/>
    <col min="14338" max="14338" width="20" style="150" customWidth="1"/>
    <col min="14339" max="14339" width="36.5703125" style="150" customWidth="1"/>
    <col min="14340" max="14340" width="17.42578125" style="150" customWidth="1"/>
    <col min="14341" max="14341" width="21.42578125" style="150" customWidth="1"/>
    <col min="14342" max="14342" width="25.42578125" style="150" bestFit="1" customWidth="1"/>
    <col min="14343" max="14343" width="27.140625" style="150" customWidth="1"/>
    <col min="14344" max="14344" width="10.5703125" style="150" customWidth="1"/>
    <col min="14345" max="14345" width="6.5703125" style="150" customWidth="1"/>
    <col min="14346" max="14348" width="0" style="150" hidden="1" customWidth="1"/>
    <col min="14349" max="14349" width="6.42578125" style="150" bestFit="1" customWidth="1"/>
    <col min="14350" max="14350" width="13.5703125" style="150" bestFit="1" customWidth="1"/>
    <col min="14351" max="14352" width="31" style="150" bestFit="1" customWidth="1"/>
    <col min="14353" max="14353" width="38.42578125" style="150" bestFit="1" customWidth="1"/>
    <col min="14354" max="14357" width="12.140625" style="150" bestFit="1" customWidth="1"/>
    <col min="14358" max="14358" width="30" style="150" bestFit="1" customWidth="1"/>
    <col min="14359" max="14585" width="9.140625" style="150" customWidth="1"/>
    <col min="14586" max="14586" width="20" style="150" customWidth="1"/>
    <col min="14587" max="14587" width="32.85546875" style="150" customWidth="1"/>
    <col min="14588" max="14588" width="17.42578125" style="150" customWidth="1"/>
    <col min="14589" max="14589" width="17.140625" style="150" customWidth="1"/>
    <col min="14590" max="14590" width="23.85546875" style="150" customWidth="1"/>
    <col min="14591" max="14591" width="25.42578125" style="150" customWidth="1"/>
    <col min="14592" max="14592" width="19" style="150"/>
    <col min="14593" max="14593" width="9.140625" style="150" customWidth="1"/>
    <col min="14594" max="14594" width="20" style="150" customWidth="1"/>
    <col min="14595" max="14595" width="36.5703125" style="150" customWidth="1"/>
    <col min="14596" max="14596" width="17.42578125" style="150" customWidth="1"/>
    <col min="14597" max="14597" width="21.42578125" style="150" customWidth="1"/>
    <col min="14598" max="14598" width="25.42578125" style="150" bestFit="1" customWidth="1"/>
    <col min="14599" max="14599" width="27.140625" style="150" customWidth="1"/>
    <col min="14600" max="14600" width="10.5703125" style="150" customWidth="1"/>
    <col min="14601" max="14601" width="6.5703125" style="150" customWidth="1"/>
    <col min="14602" max="14604" width="0" style="150" hidden="1" customWidth="1"/>
    <col min="14605" max="14605" width="6.42578125" style="150" bestFit="1" customWidth="1"/>
    <col min="14606" max="14606" width="13.5703125" style="150" bestFit="1" customWidth="1"/>
    <col min="14607" max="14608" width="31" style="150" bestFit="1" customWidth="1"/>
    <col min="14609" max="14609" width="38.42578125" style="150" bestFit="1" customWidth="1"/>
    <col min="14610" max="14613" width="12.140625" style="150" bestFit="1" customWidth="1"/>
    <col min="14614" max="14614" width="30" style="150" bestFit="1" customWidth="1"/>
    <col min="14615" max="14841" width="9.140625" style="150" customWidth="1"/>
    <col min="14842" max="14842" width="20" style="150" customWidth="1"/>
    <col min="14843" max="14843" width="32.85546875" style="150" customWidth="1"/>
    <col min="14844" max="14844" width="17.42578125" style="150" customWidth="1"/>
    <col min="14845" max="14845" width="17.140625" style="150" customWidth="1"/>
    <col min="14846" max="14846" width="23.85546875" style="150" customWidth="1"/>
    <col min="14847" max="14847" width="25.42578125" style="150" customWidth="1"/>
    <col min="14848" max="14848" width="19" style="150"/>
    <col min="14849" max="14849" width="9.140625" style="150" customWidth="1"/>
    <col min="14850" max="14850" width="20" style="150" customWidth="1"/>
    <col min="14851" max="14851" width="36.5703125" style="150" customWidth="1"/>
    <col min="14852" max="14852" width="17.42578125" style="150" customWidth="1"/>
    <col min="14853" max="14853" width="21.42578125" style="150" customWidth="1"/>
    <col min="14854" max="14854" width="25.42578125" style="150" bestFit="1" customWidth="1"/>
    <col min="14855" max="14855" width="27.140625" style="150" customWidth="1"/>
    <col min="14856" max="14856" width="10.5703125" style="150" customWidth="1"/>
    <col min="14857" max="14857" width="6.5703125" style="150" customWidth="1"/>
    <col min="14858" max="14860" width="0" style="150" hidden="1" customWidth="1"/>
    <col min="14861" max="14861" width="6.42578125" style="150" bestFit="1" customWidth="1"/>
    <col min="14862" max="14862" width="13.5703125" style="150" bestFit="1" customWidth="1"/>
    <col min="14863" max="14864" width="31" style="150" bestFit="1" customWidth="1"/>
    <col min="14865" max="14865" width="38.42578125" style="150" bestFit="1" customWidth="1"/>
    <col min="14866" max="14869" width="12.140625" style="150" bestFit="1" customWidth="1"/>
    <col min="14870" max="14870" width="30" style="150" bestFit="1" customWidth="1"/>
    <col min="14871" max="15097" width="9.140625" style="150" customWidth="1"/>
    <col min="15098" max="15098" width="20" style="150" customWidth="1"/>
    <col min="15099" max="15099" width="32.85546875" style="150" customWidth="1"/>
    <col min="15100" max="15100" width="17.42578125" style="150" customWidth="1"/>
    <col min="15101" max="15101" width="17.140625" style="150" customWidth="1"/>
    <col min="15102" max="15102" width="23.85546875" style="150" customWidth="1"/>
    <col min="15103" max="15103" width="25.42578125" style="150" customWidth="1"/>
    <col min="15104" max="15104" width="19" style="150"/>
    <col min="15105" max="15105" width="9.140625" style="150" customWidth="1"/>
    <col min="15106" max="15106" width="20" style="150" customWidth="1"/>
    <col min="15107" max="15107" width="36.5703125" style="150" customWidth="1"/>
    <col min="15108" max="15108" width="17.42578125" style="150" customWidth="1"/>
    <col min="15109" max="15109" width="21.42578125" style="150" customWidth="1"/>
    <col min="15110" max="15110" width="25.42578125" style="150" bestFit="1" customWidth="1"/>
    <col min="15111" max="15111" width="27.140625" style="150" customWidth="1"/>
    <col min="15112" max="15112" width="10.5703125" style="150" customWidth="1"/>
    <col min="15113" max="15113" width="6.5703125" style="150" customWidth="1"/>
    <col min="15114" max="15116" width="0" style="150" hidden="1" customWidth="1"/>
    <col min="15117" max="15117" width="6.42578125" style="150" bestFit="1" customWidth="1"/>
    <col min="15118" max="15118" width="13.5703125" style="150" bestFit="1" customWidth="1"/>
    <col min="15119" max="15120" width="31" style="150" bestFit="1" customWidth="1"/>
    <col min="15121" max="15121" width="38.42578125" style="150" bestFit="1" customWidth="1"/>
    <col min="15122" max="15125" width="12.140625" style="150" bestFit="1" customWidth="1"/>
    <col min="15126" max="15126" width="30" style="150" bestFit="1" customWidth="1"/>
    <col min="15127" max="15353" width="9.140625" style="150" customWidth="1"/>
    <col min="15354" max="15354" width="20" style="150" customWidth="1"/>
    <col min="15355" max="15355" width="32.85546875" style="150" customWidth="1"/>
    <col min="15356" max="15356" width="17.42578125" style="150" customWidth="1"/>
    <col min="15357" max="15357" width="17.140625" style="150" customWidth="1"/>
    <col min="15358" max="15358" width="23.85546875" style="150" customWidth="1"/>
    <col min="15359" max="15359" width="25.42578125" style="150" customWidth="1"/>
    <col min="15360" max="15360" width="19" style="150"/>
    <col min="15361" max="15361" width="9.140625" style="150" customWidth="1"/>
    <col min="15362" max="15362" width="20" style="150" customWidth="1"/>
    <col min="15363" max="15363" width="36.5703125" style="150" customWidth="1"/>
    <col min="15364" max="15364" width="17.42578125" style="150" customWidth="1"/>
    <col min="15365" max="15365" width="21.42578125" style="150" customWidth="1"/>
    <col min="15366" max="15366" width="25.42578125" style="150" bestFit="1" customWidth="1"/>
    <col min="15367" max="15367" width="27.140625" style="150" customWidth="1"/>
    <col min="15368" max="15368" width="10.5703125" style="150" customWidth="1"/>
    <col min="15369" max="15369" width="6.5703125" style="150" customWidth="1"/>
    <col min="15370" max="15372" width="0" style="150" hidden="1" customWidth="1"/>
    <col min="15373" max="15373" width="6.42578125" style="150" bestFit="1" customWidth="1"/>
    <col min="15374" max="15374" width="13.5703125" style="150" bestFit="1" customWidth="1"/>
    <col min="15375" max="15376" width="31" style="150" bestFit="1" customWidth="1"/>
    <col min="15377" max="15377" width="38.42578125" style="150" bestFit="1" customWidth="1"/>
    <col min="15378" max="15381" width="12.140625" style="150" bestFit="1" customWidth="1"/>
    <col min="15382" max="15382" width="30" style="150" bestFit="1" customWidth="1"/>
    <col min="15383" max="15609" width="9.140625" style="150" customWidth="1"/>
    <col min="15610" max="15610" width="20" style="150" customWidth="1"/>
    <col min="15611" max="15611" width="32.85546875" style="150" customWidth="1"/>
    <col min="15612" max="15612" width="17.42578125" style="150" customWidth="1"/>
    <col min="15613" max="15613" width="17.140625" style="150" customWidth="1"/>
    <col min="15614" max="15614" width="23.85546875" style="150" customWidth="1"/>
    <col min="15615" max="15615" width="25.42578125" style="150" customWidth="1"/>
    <col min="15616" max="15616" width="19" style="150"/>
    <col min="15617" max="15617" width="9.140625" style="150" customWidth="1"/>
    <col min="15618" max="15618" width="20" style="150" customWidth="1"/>
    <col min="15619" max="15619" width="36.5703125" style="150" customWidth="1"/>
    <col min="15620" max="15620" width="17.42578125" style="150" customWidth="1"/>
    <col min="15621" max="15621" width="21.42578125" style="150" customWidth="1"/>
    <col min="15622" max="15622" width="25.42578125" style="150" bestFit="1" customWidth="1"/>
    <col min="15623" max="15623" width="27.140625" style="150" customWidth="1"/>
    <col min="15624" max="15624" width="10.5703125" style="150" customWidth="1"/>
    <col min="15625" max="15625" width="6.5703125" style="150" customWidth="1"/>
    <col min="15626" max="15628" width="0" style="150" hidden="1" customWidth="1"/>
    <col min="15629" max="15629" width="6.42578125" style="150" bestFit="1" customWidth="1"/>
    <col min="15630" max="15630" width="13.5703125" style="150" bestFit="1" customWidth="1"/>
    <col min="15631" max="15632" width="31" style="150" bestFit="1" customWidth="1"/>
    <col min="15633" max="15633" width="38.42578125" style="150" bestFit="1" customWidth="1"/>
    <col min="15634" max="15637" width="12.140625" style="150" bestFit="1" customWidth="1"/>
    <col min="15638" max="15638" width="30" style="150" bestFit="1" customWidth="1"/>
    <col min="15639" max="15865" width="9.140625" style="150" customWidth="1"/>
    <col min="15866" max="15866" width="20" style="150" customWidth="1"/>
    <col min="15867" max="15867" width="32.85546875" style="150" customWidth="1"/>
    <col min="15868" max="15868" width="17.42578125" style="150" customWidth="1"/>
    <col min="15869" max="15869" width="17.140625" style="150" customWidth="1"/>
    <col min="15870" max="15870" width="23.85546875" style="150" customWidth="1"/>
    <col min="15871" max="15871" width="25.42578125" style="150" customWidth="1"/>
    <col min="15872" max="15872" width="19" style="150"/>
    <col min="15873" max="15873" width="9.140625" style="150" customWidth="1"/>
    <col min="15874" max="15874" width="20" style="150" customWidth="1"/>
    <col min="15875" max="15875" width="36.5703125" style="150" customWidth="1"/>
    <col min="15876" max="15876" width="17.42578125" style="150" customWidth="1"/>
    <col min="15877" max="15877" width="21.42578125" style="150" customWidth="1"/>
    <col min="15878" max="15878" width="25.42578125" style="150" bestFit="1" customWidth="1"/>
    <col min="15879" max="15879" width="27.140625" style="150" customWidth="1"/>
    <col min="15880" max="15880" width="10.5703125" style="150" customWidth="1"/>
    <col min="15881" max="15881" width="6.5703125" style="150" customWidth="1"/>
    <col min="15882" max="15884" width="0" style="150" hidden="1" customWidth="1"/>
    <col min="15885" max="15885" width="6.42578125" style="150" bestFit="1" customWidth="1"/>
    <col min="15886" max="15886" width="13.5703125" style="150" bestFit="1" customWidth="1"/>
    <col min="15887" max="15888" width="31" style="150" bestFit="1" customWidth="1"/>
    <col min="15889" max="15889" width="38.42578125" style="150" bestFit="1" customWidth="1"/>
    <col min="15890" max="15893" width="12.140625" style="150" bestFit="1" customWidth="1"/>
    <col min="15894" max="15894" width="30" style="150" bestFit="1" customWidth="1"/>
    <col min="15895" max="16121" width="9.140625" style="150" customWidth="1"/>
    <col min="16122" max="16122" width="20" style="150" customWidth="1"/>
    <col min="16123" max="16123" width="32.85546875" style="150" customWidth="1"/>
    <col min="16124" max="16124" width="17.42578125" style="150" customWidth="1"/>
    <col min="16125" max="16125" width="17.140625" style="150" customWidth="1"/>
    <col min="16126" max="16126" width="23.85546875" style="150" customWidth="1"/>
    <col min="16127" max="16127" width="25.42578125" style="150" customWidth="1"/>
    <col min="16128" max="16128" width="19" style="150"/>
    <col min="16129" max="16129" width="9.140625" style="150" customWidth="1"/>
    <col min="16130" max="16130" width="20" style="150" customWidth="1"/>
    <col min="16131" max="16131" width="36.5703125" style="150" customWidth="1"/>
    <col min="16132" max="16132" width="17.42578125" style="150" customWidth="1"/>
    <col min="16133" max="16133" width="21.42578125" style="150" customWidth="1"/>
    <col min="16134" max="16134" width="25.42578125" style="150" bestFit="1" customWidth="1"/>
    <col min="16135" max="16135" width="27.140625" style="150" customWidth="1"/>
    <col min="16136" max="16136" width="10.5703125" style="150" customWidth="1"/>
    <col min="16137" max="16137" width="6.5703125" style="150" customWidth="1"/>
    <col min="16138" max="16140" width="0" style="150" hidden="1" customWidth="1"/>
    <col min="16141" max="16141" width="6.42578125" style="150" bestFit="1" customWidth="1"/>
    <col min="16142" max="16142" width="13.5703125" style="150" bestFit="1" customWidth="1"/>
    <col min="16143" max="16144" width="31" style="150" bestFit="1" customWidth="1"/>
    <col min="16145" max="16145" width="38.42578125" style="150" bestFit="1" customWidth="1"/>
    <col min="16146" max="16149" width="12.140625" style="150" bestFit="1" customWidth="1"/>
    <col min="16150" max="16150" width="30" style="150" bestFit="1" customWidth="1"/>
    <col min="16151" max="16377" width="9.140625" style="150" customWidth="1"/>
    <col min="16378" max="16378" width="20" style="150" customWidth="1"/>
    <col min="16379" max="16379" width="32.85546875" style="150" customWidth="1"/>
    <col min="16380" max="16380" width="17.42578125" style="150" customWidth="1"/>
    <col min="16381" max="16381" width="17.140625" style="150" customWidth="1"/>
    <col min="16382" max="16382" width="23.85546875" style="150" customWidth="1"/>
    <col min="16383" max="16383" width="25.42578125" style="150" customWidth="1"/>
    <col min="16384" max="16384" width="19" style="150"/>
  </cols>
  <sheetData>
    <row r="1" spans="2:22" ht="42.75" customHeight="1" thickBot="1" x14ac:dyDescent="0.25">
      <c r="B1" s="241" t="s">
        <v>0</v>
      </c>
      <c r="C1" s="242"/>
      <c r="D1" s="242"/>
      <c r="E1" s="242"/>
      <c r="F1" s="145" t="str">
        <f>K15</f>
        <v>September</v>
      </c>
      <c r="G1" s="145">
        <f>K14</f>
        <v>2023</v>
      </c>
      <c r="H1" s="2"/>
      <c r="I1" s="146"/>
      <c r="J1" s="147"/>
      <c r="K1" s="147"/>
      <c r="L1" s="147"/>
      <c r="M1" s="148"/>
      <c r="N1" s="148"/>
      <c r="O1" s="149"/>
      <c r="P1" s="149"/>
      <c r="Q1" s="148"/>
      <c r="R1" s="148"/>
      <c r="S1" s="148"/>
      <c r="T1" s="148"/>
      <c r="U1" s="148"/>
      <c r="V1" s="148"/>
    </row>
    <row r="2" spans="2:22" ht="8.25" customHeight="1" thickBot="1" x14ac:dyDescent="0.25">
      <c r="B2" s="151"/>
      <c r="C2" s="152"/>
      <c r="D2" s="152"/>
      <c r="E2" s="152"/>
      <c r="F2" s="152"/>
      <c r="G2" s="152"/>
      <c r="H2" s="152"/>
      <c r="I2" s="152"/>
    </row>
    <row r="3" spans="2:22" ht="20.25" customHeight="1" x14ac:dyDescent="0.2">
      <c r="B3" s="155" t="s">
        <v>1</v>
      </c>
      <c r="C3" s="281" t="s">
        <v>2</v>
      </c>
      <c r="D3" s="281"/>
      <c r="E3" s="281"/>
      <c r="F3" s="156" t="s">
        <v>3</v>
      </c>
      <c r="G3" s="157" t="s">
        <v>46</v>
      </c>
      <c r="H3" s="158" t="s">
        <v>44</v>
      </c>
      <c r="I3" s="152"/>
    </row>
    <row r="4" spans="2:22" ht="20.25" customHeight="1" x14ac:dyDescent="0.2">
      <c r="B4" s="282" t="s">
        <v>4</v>
      </c>
      <c r="C4" s="285" t="s">
        <v>45</v>
      </c>
      <c r="D4" s="286"/>
      <c r="E4" s="287"/>
      <c r="F4" s="294" t="s">
        <v>52</v>
      </c>
      <c r="G4" s="159" t="s">
        <v>67</v>
      </c>
      <c r="H4" s="160" t="s">
        <v>58</v>
      </c>
      <c r="I4" s="152"/>
    </row>
    <row r="5" spans="2:22" ht="20.25" customHeight="1" x14ac:dyDescent="0.2">
      <c r="B5" s="283"/>
      <c r="C5" s="288"/>
      <c r="D5" s="289"/>
      <c r="E5" s="290"/>
      <c r="F5" s="295"/>
      <c r="G5" s="161" t="s">
        <v>68</v>
      </c>
      <c r="H5" s="162" t="s">
        <v>59</v>
      </c>
      <c r="I5" s="152"/>
    </row>
    <row r="6" spans="2:22" ht="20.25" customHeight="1" x14ac:dyDescent="0.2">
      <c r="B6" s="283"/>
      <c r="C6" s="288"/>
      <c r="D6" s="289"/>
      <c r="E6" s="290"/>
      <c r="F6" s="295"/>
      <c r="G6" s="161" t="s">
        <v>69</v>
      </c>
      <c r="H6" s="162" t="s">
        <v>60</v>
      </c>
      <c r="I6" s="152"/>
    </row>
    <row r="7" spans="2:22" ht="20.25" customHeight="1" x14ac:dyDescent="0.2">
      <c r="B7" s="283"/>
      <c r="C7" s="288"/>
      <c r="D7" s="289"/>
      <c r="E7" s="290"/>
      <c r="F7" s="295"/>
      <c r="G7" s="161" t="s">
        <v>70</v>
      </c>
      <c r="H7" s="162" t="s">
        <v>61</v>
      </c>
      <c r="I7" s="152"/>
    </row>
    <row r="8" spans="2:22" ht="20.25" customHeight="1" x14ac:dyDescent="0.2">
      <c r="B8" s="283"/>
      <c r="C8" s="288"/>
      <c r="D8" s="289"/>
      <c r="E8" s="290"/>
      <c r="F8" s="295"/>
      <c r="G8" s="161" t="s">
        <v>71</v>
      </c>
      <c r="H8" s="162" t="s">
        <v>62</v>
      </c>
      <c r="I8" s="152"/>
    </row>
    <row r="9" spans="2:22" ht="20.25" customHeight="1" x14ac:dyDescent="0.2">
      <c r="B9" s="283"/>
      <c r="C9" s="288"/>
      <c r="D9" s="289"/>
      <c r="E9" s="290"/>
      <c r="F9" s="295"/>
      <c r="G9" s="161" t="s">
        <v>72</v>
      </c>
      <c r="H9" s="162" t="s">
        <v>63</v>
      </c>
      <c r="I9" s="152"/>
    </row>
    <row r="10" spans="2:22" ht="37.35" customHeight="1" x14ac:dyDescent="0.2">
      <c r="B10" s="283"/>
      <c r="C10" s="288"/>
      <c r="D10" s="289"/>
      <c r="E10" s="290"/>
      <c r="F10" s="295"/>
      <c r="G10" s="161" t="s">
        <v>73</v>
      </c>
      <c r="H10" s="163" t="s">
        <v>64</v>
      </c>
      <c r="I10" s="152"/>
    </row>
    <row r="11" spans="2:22" ht="20.25" customHeight="1" x14ac:dyDescent="0.2">
      <c r="B11" s="283"/>
      <c r="C11" s="288"/>
      <c r="D11" s="289"/>
      <c r="E11" s="290"/>
      <c r="F11" s="295"/>
      <c r="G11" s="161" t="s">
        <v>74</v>
      </c>
      <c r="H11" s="162" t="s">
        <v>65</v>
      </c>
      <c r="I11" s="152"/>
    </row>
    <row r="12" spans="2:22" ht="20.25" customHeight="1" thickBot="1" x14ac:dyDescent="0.25">
      <c r="B12" s="284"/>
      <c r="C12" s="291"/>
      <c r="D12" s="292"/>
      <c r="E12" s="293"/>
      <c r="F12" s="296"/>
      <c r="G12" s="164" t="s">
        <v>75</v>
      </c>
      <c r="H12" s="165" t="s">
        <v>66</v>
      </c>
      <c r="I12" s="152"/>
    </row>
    <row r="13" spans="2:22" ht="45.95" customHeight="1" thickBot="1" x14ac:dyDescent="0.25">
      <c r="B13" s="152"/>
      <c r="C13" s="152"/>
      <c r="D13" s="152"/>
      <c r="E13" s="152"/>
      <c r="F13" s="152"/>
      <c r="G13" s="152"/>
      <c r="H13" s="152"/>
      <c r="I13" s="166"/>
      <c r="J13" s="275" t="s">
        <v>5</v>
      </c>
      <c r="K13" s="276"/>
      <c r="L13" s="69"/>
      <c r="M13" s="259" t="s">
        <v>6</v>
      </c>
      <c r="N13" s="260"/>
      <c r="O13" s="115" t="s">
        <v>7</v>
      </c>
      <c r="P13" s="115" t="s">
        <v>42</v>
      </c>
      <c r="Q13" s="116" t="s">
        <v>8</v>
      </c>
      <c r="R13" s="297" t="s">
        <v>9</v>
      </c>
      <c r="S13" s="298"/>
      <c r="T13" s="298"/>
      <c r="U13" s="298"/>
      <c r="V13" s="299"/>
    </row>
    <row r="14" spans="2:22" ht="36.75" thickBot="1" x14ac:dyDescent="0.25">
      <c r="B14" s="300" t="s">
        <v>20</v>
      </c>
      <c r="C14" s="300"/>
      <c r="D14" s="300"/>
      <c r="E14" s="300"/>
      <c r="F14" s="265" t="str">
        <f>CONCATENATE(F1,", ",G1)</f>
        <v>September, 2023</v>
      </c>
      <c r="G14" s="265"/>
      <c r="H14" s="152"/>
      <c r="I14" s="152"/>
      <c r="J14" s="14" t="s">
        <v>10</v>
      </c>
      <c r="K14" s="15">
        <v>2023</v>
      </c>
      <c r="L14" s="150"/>
      <c r="M14" s="16" t="s">
        <v>11</v>
      </c>
      <c r="N14" s="16" t="s">
        <v>12</v>
      </c>
      <c r="O14" s="16" t="s">
        <v>13</v>
      </c>
      <c r="P14" s="16" t="s">
        <v>14</v>
      </c>
      <c r="Q14" s="167"/>
      <c r="R14" s="18" t="s">
        <v>15</v>
      </c>
      <c r="S14" s="18" t="s">
        <v>16</v>
      </c>
      <c r="T14" s="18" t="s">
        <v>17</v>
      </c>
      <c r="U14" s="18" t="s">
        <v>18</v>
      </c>
      <c r="V14" s="18" t="s">
        <v>19</v>
      </c>
    </row>
    <row r="15" spans="2:22" ht="20.25" x14ac:dyDescent="0.2">
      <c r="B15" s="301" t="s">
        <v>23</v>
      </c>
      <c r="C15" s="301"/>
      <c r="D15" s="301"/>
      <c r="E15" s="301"/>
      <c r="F15" s="301"/>
      <c r="G15" s="301"/>
      <c r="H15" s="301"/>
      <c r="I15" s="152"/>
      <c r="J15" s="14" t="s">
        <v>21</v>
      </c>
      <c r="K15" s="106" t="s">
        <v>22</v>
      </c>
      <c r="L15" s="150"/>
      <c r="M15" s="267">
        <v>2022</v>
      </c>
      <c r="N15" s="19"/>
      <c r="O15" s="20"/>
      <c r="P15" s="20"/>
      <c r="Q15" s="21"/>
      <c r="R15" s="22">
        <v>44809</v>
      </c>
      <c r="S15" s="22">
        <v>44816</v>
      </c>
      <c r="T15" s="22">
        <v>44823</v>
      </c>
      <c r="U15" s="22">
        <v>44830</v>
      </c>
      <c r="V15" s="23" t="s">
        <v>47</v>
      </c>
    </row>
    <row r="16" spans="2:22" ht="18.75" thickBot="1" x14ac:dyDescent="0.25">
      <c r="B16" s="302"/>
      <c r="C16" s="302"/>
      <c r="D16" s="302"/>
      <c r="E16" s="302"/>
      <c r="F16" s="302"/>
      <c r="G16" s="302"/>
      <c r="H16" s="302"/>
      <c r="I16" s="213"/>
      <c r="J16" s="169"/>
      <c r="K16" s="170"/>
      <c r="L16" s="150"/>
      <c r="M16" s="268"/>
      <c r="N16" s="31" t="s">
        <v>24</v>
      </c>
      <c r="O16" s="32">
        <f>((P16)/10)*50</f>
        <v>-2.4124999999999996</v>
      </c>
      <c r="P16" s="32">
        <f>Q16-$K$18</f>
        <v>-0.48249999999999993</v>
      </c>
      <c r="Q16" s="34">
        <f>AVERAGE(R16:V16)</f>
        <v>5.0564999999999998</v>
      </c>
      <c r="R16" s="34">
        <v>5.1609999999999996</v>
      </c>
      <c r="S16" s="34">
        <v>5.0869999999999997</v>
      </c>
      <c r="T16" s="34">
        <v>5.0110000000000001</v>
      </c>
      <c r="U16" s="34">
        <v>4.9669999999999996</v>
      </c>
      <c r="V16" s="35"/>
    </row>
    <row r="17" spans="2:22" ht="18.75" thickBot="1" x14ac:dyDescent="0.25">
      <c r="B17" s="303" t="s">
        <v>27</v>
      </c>
      <c r="C17" s="303"/>
      <c r="D17" s="303"/>
      <c r="E17" s="303"/>
      <c r="F17" s="303"/>
      <c r="G17" s="303"/>
      <c r="H17" s="303"/>
      <c r="I17" s="213"/>
      <c r="J17" s="272" t="s">
        <v>25</v>
      </c>
      <c r="K17" s="273"/>
      <c r="L17" s="150"/>
      <c r="M17" s="268"/>
      <c r="N17" s="41"/>
      <c r="O17" s="171"/>
      <c r="P17" s="42"/>
      <c r="Q17" s="60"/>
      <c r="R17" s="44">
        <v>44837</v>
      </c>
      <c r="S17" s="44">
        <v>44844</v>
      </c>
      <c r="T17" s="44">
        <v>44851</v>
      </c>
      <c r="U17" s="44">
        <v>44858</v>
      </c>
      <c r="V17" s="45">
        <v>44865</v>
      </c>
    </row>
    <row r="18" spans="2:22" ht="21" thickBot="1" x14ac:dyDescent="0.25">
      <c r="B18" s="274" t="s">
        <v>30</v>
      </c>
      <c r="C18" s="274"/>
      <c r="D18" s="172" t="str">
        <f>CONCATENATE(F1," ",G1," is")</f>
        <v>September 2023 is</v>
      </c>
      <c r="E18" s="37">
        <f>K20</f>
        <v>-5.8800000000000008</v>
      </c>
      <c r="F18" s="277" t="s">
        <v>31</v>
      </c>
      <c r="G18" s="277"/>
      <c r="H18" s="277"/>
      <c r="I18" s="173"/>
      <c r="J18" s="215" t="s">
        <v>51</v>
      </c>
      <c r="K18" s="174">
        <v>5.5389999999999997</v>
      </c>
      <c r="L18" s="150"/>
      <c r="M18" s="268"/>
      <c r="N18" s="46" t="s">
        <v>26</v>
      </c>
      <c r="O18" s="47">
        <f>((P18)/10)*50</f>
        <v>-0.45199999999999912</v>
      </c>
      <c r="P18" s="47">
        <f>Q18-$K$18</f>
        <v>-9.0399999999999814E-2</v>
      </c>
      <c r="Q18" s="49">
        <f>AVERAGE(R18:V18)</f>
        <v>5.4485999999999999</v>
      </c>
      <c r="R18" s="49">
        <v>4.8739999999999997</v>
      </c>
      <c r="S18" s="49">
        <v>5.149</v>
      </c>
      <c r="T18" s="49">
        <v>5.5949999999999998</v>
      </c>
      <c r="U18" s="49">
        <v>5.7729999999999997</v>
      </c>
      <c r="V18" s="99">
        <v>5.8520000000000003</v>
      </c>
    </row>
    <row r="19" spans="2:22" ht="18.75" thickBot="1" x14ac:dyDescent="0.25">
      <c r="I19" s="213"/>
      <c r="J19" s="175"/>
      <c r="K19" s="176"/>
      <c r="L19" s="150"/>
      <c r="M19" s="268"/>
      <c r="N19" s="19"/>
      <c r="O19" s="20"/>
      <c r="P19" s="30"/>
      <c r="Q19" s="21"/>
      <c r="R19" s="22">
        <v>44872</v>
      </c>
      <c r="S19" s="22">
        <v>44879</v>
      </c>
      <c r="T19" s="22">
        <v>44886</v>
      </c>
      <c r="U19" s="22">
        <v>44893</v>
      </c>
      <c r="V19" s="23" t="s">
        <v>47</v>
      </c>
    </row>
    <row r="20" spans="2:22" ht="36.75" thickBot="1" x14ac:dyDescent="0.25">
      <c r="I20" s="213"/>
      <c r="J20" s="214" t="s">
        <v>28</v>
      </c>
      <c r="K20" s="107">
        <v>-5.8800000000000008</v>
      </c>
      <c r="L20" s="150"/>
      <c r="M20" s="269"/>
      <c r="N20" s="31" t="s">
        <v>29</v>
      </c>
      <c r="O20" s="32">
        <f>((P20)/10)*50</f>
        <v>2.1150000000000002</v>
      </c>
      <c r="P20" s="32">
        <f>Q20-$K$18</f>
        <v>0.42300000000000004</v>
      </c>
      <c r="Q20" s="33">
        <f>AVERAGE(R20:V20)</f>
        <v>5.9619999999999997</v>
      </c>
      <c r="R20" s="34">
        <v>5.9649999999999999</v>
      </c>
      <c r="S20" s="34">
        <v>6.06</v>
      </c>
      <c r="T20" s="34">
        <v>5.9630000000000001</v>
      </c>
      <c r="U20" s="34">
        <v>5.86</v>
      </c>
      <c r="V20" s="35"/>
    </row>
    <row r="21" spans="2:22" ht="20.25" customHeight="1" x14ac:dyDescent="0.2">
      <c r="B21" s="303" t="s">
        <v>53</v>
      </c>
      <c r="C21" s="303"/>
      <c r="D21" s="303"/>
      <c r="E21" s="303"/>
      <c r="F21" s="303"/>
      <c r="G21" s="303"/>
      <c r="H21" s="303"/>
      <c r="I21" s="177"/>
      <c r="J21" s="178"/>
      <c r="K21" s="179"/>
      <c r="L21" s="150"/>
      <c r="M21" s="267">
        <v>2023</v>
      </c>
      <c r="N21" s="41"/>
      <c r="O21" s="171"/>
      <c r="P21" s="42"/>
      <c r="Q21" s="43"/>
      <c r="R21" s="44">
        <v>44900</v>
      </c>
      <c r="S21" s="44">
        <v>44907</v>
      </c>
      <c r="T21" s="44">
        <v>44914</v>
      </c>
      <c r="U21" s="44">
        <v>44921</v>
      </c>
      <c r="V21" s="45" t="s">
        <v>47</v>
      </c>
    </row>
    <row r="22" spans="2:22" ht="21" thickBot="1" x14ac:dyDescent="0.25">
      <c r="B22" s="274" t="s">
        <v>30</v>
      </c>
      <c r="C22" s="274"/>
      <c r="D22" s="172" t="str">
        <f>CONCATENATE(F1," ",G1," is")</f>
        <v>September 2023 is</v>
      </c>
      <c r="E22" s="37">
        <f>K23</f>
        <v>-1.1760000000000002</v>
      </c>
      <c r="F22" s="277" t="s">
        <v>33</v>
      </c>
      <c r="G22" s="277"/>
      <c r="H22" s="277"/>
      <c r="I22" s="213"/>
      <c r="J22" s="175"/>
      <c r="K22" s="176"/>
      <c r="L22" s="150"/>
      <c r="M22" s="268"/>
      <c r="N22" s="46" t="s">
        <v>32</v>
      </c>
      <c r="O22" s="47">
        <f>((P22)/10)*50</f>
        <v>-0.79499999999999471</v>
      </c>
      <c r="P22" s="47">
        <f>Q22-$K$18</f>
        <v>-0.15899999999999892</v>
      </c>
      <c r="Q22" s="48">
        <f>AVERAGE(R22:V22)</f>
        <v>5.3800000000000008</v>
      </c>
      <c r="R22" s="49">
        <v>5.6340000000000003</v>
      </c>
      <c r="S22" s="49">
        <v>5.4829999999999997</v>
      </c>
      <c r="T22" s="49">
        <v>5.2569999999999997</v>
      </c>
      <c r="U22" s="49">
        <v>5.1459999999999999</v>
      </c>
      <c r="V22" s="50"/>
    </row>
    <row r="23" spans="2:22" ht="36.75" thickBot="1" x14ac:dyDescent="0.25">
      <c r="B23" s="219"/>
      <c r="C23" s="219"/>
      <c r="D23" s="220"/>
      <c r="E23" s="221"/>
      <c r="F23" s="222"/>
      <c r="G23" s="222"/>
      <c r="H23" s="222"/>
      <c r="I23" s="213"/>
      <c r="J23" s="214" t="s">
        <v>43</v>
      </c>
      <c r="K23" s="107">
        <v>-1.1760000000000002</v>
      </c>
      <c r="L23" s="150"/>
      <c r="M23" s="268"/>
      <c r="N23" s="19"/>
      <c r="O23" s="20"/>
      <c r="P23" s="20"/>
      <c r="Q23" s="21"/>
      <c r="R23" s="22">
        <v>44928</v>
      </c>
      <c r="S23" s="22">
        <v>44935</v>
      </c>
      <c r="T23" s="22">
        <v>44942</v>
      </c>
      <c r="U23" s="22">
        <v>44949</v>
      </c>
      <c r="V23" s="23">
        <v>44956</v>
      </c>
    </row>
    <row r="24" spans="2:22" ht="18.75" thickBot="1" x14ac:dyDescent="0.25">
      <c r="I24" s="177"/>
      <c r="J24" s="173"/>
      <c r="K24" s="173"/>
      <c r="L24" s="150"/>
      <c r="M24" s="268"/>
      <c r="N24" s="31" t="s">
        <v>34</v>
      </c>
      <c r="O24" s="32">
        <f>((P24)/10)*50</f>
        <v>-2.1690000000000031</v>
      </c>
      <c r="P24" s="32">
        <f>Q24-$K$18</f>
        <v>-0.43380000000000063</v>
      </c>
      <c r="Q24" s="34">
        <f>AVERAGE(R24:V24)</f>
        <v>5.1051999999999991</v>
      </c>
      <c r="R24" s="34">
        <v>5.1180000000000003</v>
      </c>
      <c r="S24" s="34">
        <v>5.0940000000000003</v>
      </c>
      <c r="T24" s="34">
        <v>5.0810000000000004</v>
      </c>
      <c r="U24" s="34">
        <v>5.1040000000000001</v>
      </c>
      <c r="V24" s="99">
        <v>5.1289999999999996</v>
      </c>
    </row>
    <row r="25" spans="2:22" ht="18" x14ac:dyDescent="0.2">
      <c r="C25" s="304" t="s">
        <v>49</v>
      </c>
      <c r="D25" s="304"/>
      <c r="E25" s="304"/>
      <c r="F25" s="304"/>
      <c r="G25" s="304"/>
      <c r="H25" s="105">
        <v>5.5389999999999997</v>
      </c>
      <c r="I25" s="177"/>
      <c r="J25" s="173" t="s">
        <v>55</v>
      </c>
      <c r="K25" s="173"/>
      <c r="L25" s="150"/>
      <c r="M25" s="268"/>
      <c r="N25" s="184"/>
      <c r="O25" s="185"/>
      <c r="P25" s="186"/>
      <c r="Q25" s="187"/>
      <c r="R25" s="188">
        <v>44963</v>
      </c>
      <c r="S25" s="188">
        <v>44970</v>
      </c>
      <c r="T25" s="188">
        <v>44977</v>
      </c>
      <c r="U25" s="188">
        <v>44984</v>
      </c>
      <c r="V25" s="45" t="s">
        <v>47</v>
      </c>
    </row>
    <row r="26" spans="2:22" ht="24" customHeight="1" thickBot="1" x14ac:dyDescent="0.25">
      <c r="C26" s="305" t="s">
        <v>50</v>
      </c>
      <c r="D26" s="305"/>
      <c r="E26" s="305"/>
      <c r="F26" s="305"/>
      <c r="G26" s="305"/>
      <c r="H26" s="189"/>
      <c r="I26" s="190"/>
      <c r="J26" s="108" t="s">
        <v>56</v>
      </c>
      <c r="K26" s="173"/>
      <c r="L26" s="150"/>
      <c r="M26" s="268"/>
      <c r="N26" s="46" t="s">
        <v>35</v>
      </c>
      <c r="O26" s="47">
        <f>((P26)/10)*50</f>
        <v>-2.7487499999999976</v>
      </c>
      <c r="P26" s="47">
        <f>Q26-$K$18</f>
        <v>-0.54974999999999952</v>
      </c>
      <c r="Q26" s="49">
        <f>AVERAGE(R26:V26)</f>
        <v>4.9892500000000002</v>
      </c>
      <c r="R26" s="49">
        <v>5.117</v>
      </c>
      <c r="S26" s="49">
        <v>5.0540000000000003</v>
      </c>
      <c r="T26" s="49">
        <v>4.9610000000000003</v>
      </c>
      <c r="U26" s="49">
        <v>4.8250000000000002</v>
      </c>
      <c r="V26" s="50"/>
    </row>
    <row r="27" spans="2:22" ht="24" customHeight="1" x14ac:dyDescent="0.2">
      <c r="B27" s="306" t="s">
        <v>37</v>
      </c>
      <c r="C27" s="306"/>
      <c r="D27" s="306"/>
      <c r="E27" s="306"/>
      <c r="F27" s="306"/>
      <c r="G27" s="306"/>
      <c r="H27" s="306"/>
      <c r="I27" s="190"/>
      <c r="J27" s="173" t="s">
        <v>57</v>
      </c>
      <c r="K27" s="173"/>
      <c r="L27" s="150"/>
      <c r="M27" s="268"/>
      <c r="N27" s="19"/>
      <c r="O27" s="20"/>
      <c r="P27" s="30"/>
      <c r="Q27" s="21"/>
      <c r="R27" s="22">
        <v>44991</v>
      </c>
      <c r="S27" s="22">
        <v>44998</v>
      </c>
      <c r="T27" s="22">
        <v>45005</v>
      </c>
      <c r="U27" s="22">
        <v>45012</v>
      </c>
      <c r="V27" s="23" t="s">
        <v>47</v>
      </c>
    </row>
    <row r="28" spans="2:22" ht="24" customHeight="1" thickBot="1" x14ac:dyDescent="0.25">
      <c r="I28" s="190"/>
      <c r="J28" s="173"/>
      <c r="K28" s="173"/>
      <c r="L28" s="150"/>
      <c r="M28" s="268"/>
      <c r="N28" s="31" t="s">
        <v>36</v>
      </c>
      <c r="O28" s="32">
        <f>((P28)/10)*50</f>
        <v>-4.2762499999999992</v>
      </c>
      <c r="P28" s="32">
        <f>Q28-$K$18</f>
        <v>-0.85524999999999984</v>
      </c>
      <c r="Q28" s="33">
        <f>AVERAGE(R28:V28)</f>
        <v>4.6837499999999999</v>
      </c>
      <c r="R28" s="34">
        <v>4.7359999999999998</v>
      </c>
      <c r="S28" s="34">
        <v>4.7309999999999999</v>
      </c>
      <c r="T28" s="34">
        <v>4.657</v>
      </c>
      <c r="U28" s="34">
        <v>4.6109999999999998</v>
      </c>
      <c r="V28" s="35"/>
    </row>
    <row r="29" spans="2:22" ht="18" x14ac:dyDescent="0.2">
      <c r="I29" s="192"/>
      <c r="J29" s="173"/>
      <c r="K29" s="173"/>
      <c r="L29" s="150"/>
      <c r="M29" s="268"/>
      <c r="N29" s="41"/>
      <c r="O29" s="171"/>
      <c r="P29" s="42"/>
      <c r="Q29" s="43"/>
      <c r="R29" s="44">
        <v>45019</v>
      </c>
      <c r="S29" s="44">
        <v>45026</v>
      </c>
      <c r="T29" s="44">
        <v>45033</v>
      </c>
      <c r="U29" s="44">
        <v>45040</v>
      </c>
      <c r="V29" s="45" t="s">
        <v>47</v>
      </c>
    </row>
    <row r="30" spans="2:22" ht="18.75" thickBot="1" x14ac:dyDescent="0.25">
      <c r="B30" s="193"/>
      <c r="C30" s="192"/>
      <c r="D30" s="192"/>
      <c r="E30" s="192"/>
      <c r="F30" s="192"/>
      <c r="G30" s="192"/>
      <c r="H30" s="192"/>
      <c r="I30" s="192"/>
      <c r="K30" s="150"/>
      <c r="L30" s="150"/>
      <c r="M30" s="268"/>
      <c r="N30" s="46" t="s">
        <v>38</v>
      </c>
      <c r="O30" s="47">
        <f>((P30)/10)*50</f>
        <v>-4.9324999999999974</v>
      </c>
      <c r="P30" s="47">
        <f>Q30-$K$18</f>
        <v>-0.98649999999999949</v>
      </c>
      <c r="Q30" s="48">
        <f>AVERAGE(R30:V30)</f>
        <v>4.5525000000000002</v>
      </c>
      <c r="R30" s="49">
        <v>4.58</v>
      </c>
      <c r="S30" s="49">
        <v>4.5679999999999996</v>
      </c>
      <c r="T30" s="49">
        <v>4.54</v>
      </c>
      <c r="U30" s="49">
        <v>4.5220000000000002</v>
      </c>
      <c r="V30" s="50"/>
    </row>
    <row r="31" spans="2:22" ht="18" x14ac:dyDescent="0.2">
      <c r="I31" s="192"/>
      <c r="J31" s="150"/>
      <c r="K31" s="150"/>
      <c r="L31" s="150"/>
      <c r="M31" s="268"/>
      <c r="N31" s="19"/>
      <c r="O31" s="20"/>
      <c r="P31" s="20"/>
      <c r="Q31" s="21"/>
      <c r="R31" s="22">
        <v>45047</v>
      </c>
      <c r="S31" s="22">
        <v>45054</v>
      </c>
      <c r="T31" s="22">
        <v>45061</v>
      </c>
      <c r="U31" s="22">
        <v>45068</v>
      </c>
      <c r="V31" s="23">
        <v>45075</v>
      </c>
    </row>
    <row r="32" spans="2:22" ht="18.75" thickBot="1" x14ac:dyDescent="0.25">
      <c r="J32" s="150"/>
      <c r="K32" s="150"/>
      <c r="L32" s="150"/>
      <c r="M32" s="268"/>
      <c r="N32" s="31" t="s">
        <v>39</v>
      </c>
      <c r="O32" s="32">
        <f>((P32)/10)*50</f>
        <v>-6.2719999999999967</v>
      </c>
      <c r="P32" s="32">
        <f>Q32-$K$18</f>
        <v>-1.2543999999999995</v>
      </c>
      <c r="Q32" s="34">
        <f>AVERAGE(R32:V32)</f>
        <v>4.2846000000000002</v>
      </c>
      <c r="R32" s="34">
        <v>4.4960000000000004</v>
      </c>
      <c r="S32" s="34">
        <v>4.3739999999999997</v>
      </c>
      <c r="T32" s="34">
        <v>4.2430000000000003</v>
      </c>
      <c r="U32" s="34">
        <v>4.1660000000000004</v>
      </c>
      <c r="V32" s="99">
        <v>4.1440000000000001</v>
      </c>
    </row>
    <row r="33" spans="10:22" ht="18" x14ac:dyDescent="0.2">
      <c r="J33" s="150"/>
      <c r="K33" s="150"/>
      <c r="L33" s="150"/>
      <c r="M33" s="268"/>
      <c r="N33" s="41"/>
      <c r="O33" s="20"/>
      <c r="P33" s="42"/>
      <c r="Q33" s="60"/>
      <c r="R33" s="44">
        <v>45082</v>
      </c>
      <c r="S33" s="44">
        <v>45089</v>
      </c>
      <c r="T33" s="44">
        <v>45096</v>
      </c>
      <c r="U33" s="44">
        <v>45103</v>
      </c>
      <c r="V33" s="45" t="s">
        <v>47</v>
      </c>
    </row>
    <row r="34" spans="10:22" ht="18.75" thickBot="1" x14ac:dyDescent="0.25">
      <c r="J34" s="150"/>
      <c r="K34" s="150"/>
      <c r="L34" s="150"/>
      <c r="M34" s="268"/>
      <c r="N34" s="46" t="s">
        <v>40</v>
      </c>
      <c r="O34" s="32">
        <f>((P34)/10)*50</f>
        <v>-7.1125000000000025</v>
      </c>
      <c r="P34" s="47">
        <f>Q34-$K$18</f>
        <v>-1.4225000000000003</v>
      </c>
      <c r="Q34" s="49">
        <f>AVERAGE(R34:V34)</f>
        <v>4.1164999999999994</v>
      </c>
      <c r="R34" s="49">
        <v>4.1239999999999997</v>
      </c>
      <c r="S34" s="49">
        <v>4.1159999999999997</v>
      </c>
      <c r="T34" s="49">
        <v>4.1159999999999997</v>
      </c>
      <c r="U34" s="49">
        <v>4.1100000000000003</v>
      </c>
      <c r="V34" s="50"/>
    </row>
    <row r="35" spans="10:22" ht="18" x14ac:dyDescent="0.2">
      <c r="J35" s="150"/>
      <c r="K35" s="150"/>
      <c r="L35" s="150"/>
      <c r="M35" s="268"/>
      <c r="N35" s="19"/>
      <c r="O35" s="20"/>
      <c r="P35" s="30"/>
      <c r="Q35" s="21"/>
      <c r="R35" s="22">
        <v>45110</v>
      </c>
      <c r="S35" s="22">
        <v>45117</v>
      </c>
      <c r="T35" s="22">
        <v>45124</v>
      </c>
      <c r="U35" s="22">
        <v>45131</v>
      </c>
      <c r="V35" s="23">
        <v>45138</v>
      </c>
    </row>
    <row r="36" spans="10:22" ht="18.75" thickBot="1" x14ac:dyDescent="0.25">
      <c r="J36" s="150"/>
      <c r="K36" s="150"/>
      <c r="L36" s="150"/>
      <c r="M36" s="268"/>
      <c r="N36" s="31" t="s">
        <v>41</v>
      </c>
      <c r="O36" s="32">
        <f>((P36)/10)*50</f>
        <v>-7.1889999999999965</v>
      </c>
      <c r="P36" s="32">
        <f>Q36-$K$18</f>
        <v>-1.4377999999999993</v>
      </c>
      <c r="Q36" s="33">
        <f>AVERAGE(R36:V36)</f>
        <v>4.1012000000000004</v>
      </c>
      <c r="R36" s="34">
        <v>4.09</v>
      </c>
      <c r="S36" s="34">
        <v>4.0739999999999998</v>
      </c>
      <c r="T36" s="34">
        <v>4.0810000000000004</v>
      </c>
      <c r="U36" s="34">
        <v>4.0999999999999996</v>
      </c>
      <c r="V36" s="99">
        <v>4.1609999999999996</v>
      </c>
    </row>
    <row r="37" spans="10:22" ht="18" x14ac:dyDescent="0.2">
      <c r="J37" s="150"/>
      <c r="K37" s="150"/>
      <c r="L37" s="150"/>
      <c r="M37" s="268"/>
      <c r="N37" s="41"/>
      <c r="O37" s="20"/>
      <c r="P37" s="42"/>
      <c r="Q37" s="43"/>
      <c r="R37" s="44">
        <v>45145</v>
      </c>
      <c r="S37" s="44">
        <v>45152</v>
      </c>
      <c r="T37" s="44">
        <v>45159</v>
      </c>
      <c r="U37" s="44">
        <v>45166</v>
      </c>
      <c r="V37" s="45" t="s">
        <v>47</v>
      </c>
    </row>
    <row r="38" spans="10:22" ht="18.75" thickBot="1" x14ac:dyDescent="0.25">
      <c r="J38" s="150"/>
      <c r="K38" s="150"/>
      <c r="L38" s="150"/>
      <c r="M38" s="268"/>
      <c r="N38" s="46" t="s">
        <v>22</v>
      </c>
      <c r="O38" s="32">
        <f>((P38)/10)*50</f>
        <v>-5.8800000000000008</v>
      </c>
      <c r="P38" s="47">
        <f>Q38-$K$18</f>
        <v>-1.1760000000000002</v>
      </c>
      <c r="Q38" s="48">
        <f>AVERAGE(R38:V38)</f>
        <v>4.3629999999999995</v>
      </c>
      <c r="R38" s="49">
        <v>4.2350000000000003</v>
      </c>
      <c r="S38" s="49">
        <v>4.37</v>
      </c>
      <c r="T38" s="49">
        <v>4.4139999999999997</v>
      </c>
      <c r="U38" s="49">
        <v>4.4329999999999998</v>
      </c>
      <c r="V38" s="50"/>
    </row>
    <row r="39" spans="10:22" ht="18" x14ac:dyDescent="0.2">
      <c r="J39" s="150"/>
      <c r="K39" s="150"/>
      <c r="L39" s="150"/>
      <c r="M39" s="268"/>
      <c r="N39" s="61"/>
      <c r="O39" s="20"/>
      <c r="P39" s="30"/>
      <c r="Q39" s="62"/>
      <c r="R39" s="22">
        <v>45173</v>
      </c>
      <c r="S39" s="22">
        <v>45180</v>
      </c>
      <c r="T39" s="22">
        <v>45187</v>
      </c>
      <c r="U39" s="22">
        <v>45194</v>
      </c>
      <c r="V39" s="23" t="s">
        <v>47</v>
      </c>
    </row>
    <row r="40" spans="10:22" ht="18.75" thickBot="1" x14ac:dyDescent="0.25">
      <c r="J40" s="150"/>
      <c r="K40" s="150"/>
      <c r="L40" s="150"/>
      <c r="M40" s="268"/>
      <c r="N40" s="63" t="s">
        <v>24</v>
      </c>
      <c r="O40" s="32" t="e">
        <f>((P40)/10)*50</f>
        <v>#DIV/0!</v>
      </c>
      <c r="P40" s="32" t="e">
        <f>Q40-$K$18</f>
        <v>#DIV/0!</v>
      </c>
      <c r="Q40" s="33" t="e">
        <f>AVERAGE(R40:V40)</f>
        <v>#DIV/0!</v>
      </c>
      <c r="R40" s="34"/>
      <c r="S40" s="34"/>
      <c r="T40" s="34"/>
      <c r="U40" s="34"/>
      <c r="V40" s="35"/>
    </row>
    <row r="41" spans="10:22" ht="18" x14ac:dyDescent="0.2">
      <c r="J41" s="150"/>
      <c r="K41" s="150"/>
      <c r="L41" s="150"/>
      <c r="M41" s="268"/>
      <c r="N41" s="64"/>
      <c r="O41" s="20"/>
      <c r="P41" s="42"/>
      <c r="Q41" s="43"/>
      <c r="R41" s="44">
        <v>45201</v>
      </c>
      <c r="S41" s="44">
        <v>45208</v>
      </c>
      <c r="T41" s="44">
        <v>45215</v>
      </c>
      <c r="U41" s="44">
        <v>45222</v>
      </c>
      <c r="V41" s="45">
        <v>45229</v>
      </c>
    </row>
    <row r="42" spans="10:22" ht="18.75" thickBot="1" x14ac:dyDescent="0.25">
      <c r="J42" s="150"/>
      <c r="K42" s="150"/>
      <c r="L42" s="150"/>
      <c r="M42" s="268"/>
      <c r="N42" s="66" t="s">
        <v>26</v>
      </c>
      <c r="O42" s="32" t="e">
        <f>((P42)/10)*50</f>
        <v>#DIV/0!</v>
      </c>
      <c r="P42" s="47" t="e">
        <f>Q42-$K$18</f>
        <v>#DIV/0!</v>
      </c>
      <c r="Q42" s="48" t="e">
        <f>AVERAGE(R42:V42)</f>
        <v>#DIV/0!</v>
      </c>
      <c r="R42" s="49"/>
      <c r="S42" s="49"/>
      <c r="T42" s="49"/>
      <c r="U42" s="49"/>
      <c r="V42" s="99"/>
    </row>
    <row r="43" spans="10:22" ht="18" x14ac:dyDescent="0.2">
      <c r="J43" s="150"/>
      <c r="K43" s="150"/>
      <c r="L43" s="150"/>
      <c r="M43" s="268"/>
      <c r="N43" s="61"/>
      <c r="O43" s="20"/>
      <c r="P43" s="30"/>
      <c r="Q43" s="62"/>
      <c r="R43" s="22">
        <v>45236</v>
      </c>
      <c r="S43" s="22">
        <v>45243</v>
      </c>
      <c r="T43" s="22">
        <v>45250</v>
      </c>
      <c r="U43" s="22">
        <v>45257</v>
      </c>
      <c r="V43" s="23" t="s">
        <v>47</v>
      </c>
    </row>
    <row r="44" spans="10:22" ht="18.75" thickBot="1" x14ac:dyDescent="0.25">
      <c r="J44" s="150"/>
      <c r="K44" s="150"/>
      <c r="L44" s="150"/>
      <c r="M44" s="269"/>
      <c r="N44" s="63" t="s">
        <v>29</v>
      </c>
      <c r="O44" s="32" t="e">
        <f>((P44)/10)*50</f>
        <v>#DIV/0!</v>
      </c>
      <c r="P44" s="32" t="e">
        <f>Q44-$K$18</f>
        <v>#DIV/0!</v>
      </c>
      <c r="Q44" s="33" t="e">
        <f>AVERAGE(R44:V44)</f>
        <v>#DIV/0!</v>
      </c>
      <c r="R44" s="34"/>
      <c r="S44" s="34"/>
      <c r="T44" s="34"/>
      <c r="U44" s="34"/>
      <c r="V44" s="35"/>
    </row>
    <row r="45" spans="10:22" ht="18" x14ac:dyDescent="0.25">
      <c r="J45" s="150"/>
      <c r="K45" s="150"/>
      <c r="L45" s="150"/>
      <c r="M45" s="267">
        <v>2024</v>
      </c>
      <c r="N45" s="64"/>
      <c r="O45" s="20"/>
      <c r="P45" s="68"/>
      <c r="Q45" s="43"/>
      <c r="R45" s="44">
        <v>45264</v>
      </c>
      <c r="S45" s="44">
        <v>45271</v>
      </c>
      <c r="T45" s="44">
        <v>45278</v>
      </c>
      <c r="U45" s="44">
        <v>45285</v>
      </c>
      <c r="V45" s="45" t="s">
        <v>47</v>
      </c>
    </row>
    <row r="46" spans="10:22" ht="18.75" thickBot="1" x14ac:dyDescent="0.25">
      <c r="J46" s="150"/>
      <c r="K46" s="150"/>
      <c r="L46" s="150"/>
      <c r="M46" s="268"/>
      <c r="N46" s="66" t="s">
        <v>32</v>
      </c>
      <c r="O46" s="32" t="e">
        <f>((P46)/10)*50</f>
        <v>#DIV/0!</v>
      </c>
      <c r="P46" s="47" t="e">
        <f>Q46-$K$18</f>
        <v>#DIV/0!</v>
      </c>
      <c r="Q46" s="49" t="e">
        <f>AVERAGE(R46:V46)</f>
        <v>#DIV/0!</v>
      </c>
      <c r="R46" s="49"/>
      <c r="S46" s="49"/>
      <c r="T46" s="49"/>
      <c r="U46" s="49"/>
      <c r="V46" s="50"/>
    </row>
    <row r="47" spans="10:22" ht="18" x14ac:dyDescent="0.2">
      <c r="J47" s="150"/>
      <c r="K47" s="150"/>
      <c r="L47" s="150"/>
      <c r="M47" s="268"/>
      <c r="N47" s="61"/>
      <c r="O47" s="20"/>
      <c r="P47" s="30"/>
      <c r="Q47" s="21"/>
      <c r="R47" s="22">
        <v>45292</v>
      </c>
      <c r="S47" s="22">
        <v>45299</v>
      </c>
      <c r="T47" s="22">
        <v>45306</v>
      </c>
      <c r="U47" s="22">
        <v>45313</v>
      </c>
      <c r="V47" s="23">
        <v>45320</v>
      </c>
    </row>
    <row r="48" spans="10:22" ht="18.75" customHeight="1" thickBot="1" x14ac:dyDescent="0.25">
      <c r="J48" s="150"/>
      <c r="K48" s="150"/>
      <c r="L48" s="150"/>
      <c r="M48" s="268"/>
      <c r="N48" s="63" t="s">
        <v>34</v>
      </c>
      <c r="O48" s="32" t="e">
        <f>((P48)/10)*50</f>
        <v>#DIV/0!</v>
      </c>
      <c r="P48" s="32" t="e">
        <f>Q48-$K$18</f>
        <v>#DIV/0!</v>
      </c>
      <c r="Q48" s="34" t="e">
        <f>AVERAGE(R48:V48)</f>
        <v>#DIV/0!</v>
      </c>
      <c r="R48" s="34"/>
      <c r="S48" s="34"/>
      <c r="T48" s="34"/>
      <c r="U48" s="34"/>
      <c r="V48" s="99"/>
    </row>
    <row r="49" spans="2:22" ht="18" x14ac:dyDescent="0.2">
      <c r="J49" s="150"/>
      <c r="K49" s="150"/>
      <c r="L49" s="150"/>
      <c r="M49" s="268"/>
      <c r="N49" s="64"/>
      <c r="O49" s="20"/>
      <c r="P49" s="42"/>
      <c r="Q49" s="60"/>
      <c r="R49" s="44">
        <v>45327</v>
      </c>
      <c r="S49" s="44">
        <v>45334</v>
      </c>
      <c r="T49" s="44">
        <v>45341</v>
      </c>
      <c r="U49" s="44">
        <v>45348</v>
      </c>
      <c r="V49" s="45" t="s">
        <v>47</v>
      </c>
    </row>
    <row r="50" spans="2:22" ht="18.75" thickBot="1" x14ac:dyDescent="0.25">
      <c r="J50" s="150"/>
      <c r="K50" s="150"/>
      <c r="L50" s="150"/>
      <c r="M50" s="268"/>
      <c r="N50" s="66" t="s">
        <v>35</v>
      </c>
      <c r="O50" s="32" t="e">
        <f>((P50)/10)*50</f>
        <v>#DIV/0!</v>
      </c>
      <c r="P50" s="47" t="e">
        <f>Q50-$K$18</f>
        <v>#DIV/0!</v>
      </c>
      <c r="Q50" s="49" t="e">
        <f>AVERAGE(R50:V50)</f>
        <v>#DIV/0!</v>
      </c>
      <c r="R50" s="49"/>
      <c r="S50" s="49"/>
      <c r="T50" s="49"/>
      <c r="U50" s="49"/>
      <c r="V50" s="50"/>
    </row>
    <row r="51" spans="2:22" ht="18" x14ac:dyDescent="0.2">
      <c r="J51" s="150"/>
      <c r="K51" s="150"/>
      <c r="L51" s="150"/>
      <c r="M51" s="268"/>
      <c r="N51" s="61"/>
      <c r="O51" s="20"/>
      <c r="P51" s="30"/>
      <c r="Q51" s="21"/>
      <c r="R51" s="22">
        <v>45355</v>
      </c>
      <c r="S51" s="22">
        <v>45362</v>
      </c>
      <c r="T51" s="22">
        <v>45369</v>
      </c>
      <c r="U51" s="22">
        <v>45376</v>
      </c>
      <c r="V51" s="23" t="s">
        <v>47</v>
      </c>
    </row>
    <row r="52" spans="2:22" ht="18.75" thickBot="1" x14ac:dyDescent="0.25">
      <c r="J52" s="150"/>
      <c r="K52" s="150"/>
      <c r="L52" s="150"/>
      <c r="M52" s="268"/>
      <c r="N52" s="63" t="s">
        <v>36</v>
      </c>
      <c r="O52" s="32" t="e">
        <f>((P52)/10)*50</f>
        <v>#DIV/0!</v>
      </c>
      <c r="P52" s="32" t="e">
        <f>Q52-$K$18</f>
        <v>#DIV/0!</v>
      </c>
      <c r="Q52" s="34" t="e">
        <f>AVERAGE(R52:V52)</f>
        <v>#DIV/0!</v>
      </c>
      <c r="R52" s="34"/>
      <c r="S52" s="34"/>
      <c r="T52" s="34"/>
      <c r="U52" s="34"/>
      <c r="V52" s="35"/>
    </row>
    <row r="53" spans="2:22" ht="18" x14ac:dyDescent="0.2">
      <c r="J53" s="150"/>
      <c r="K53" s="150"/>
      <c r="L53" s="150"/>
      <c r="M53" s="268"/>
      <c r="N53" s="64"/>
      <c r="O53" s="20"/>
      <c r="P53" s="42"/>
      <c r="Q53" s="60"/>
      <c r="R53" s="44">
        <v>45383</v>
      </c>
      <c r="S53" s="44">
        <v>45390</v>
      </c>
      <c r="T53" s="44">
        <v>45397</v>
      </c>
      <c r="U53" s="44">
        <v>45404</v>
      </c>
      <c r="V53" s="45">
        <v>45411</v>
      </c>
    </row>
    <row r="54" spans="2:22" ht="18.75" thickBot="1" x14ac:dyDescent="0.25">
      <c r="J54" s="150"/>
      <c r="K54" s="150"/>
      <c r="L54" s="150"/>
      <c r="M54" s="268"/>
      <c r="N54" s="66" t="s">
        <v>38</v>
      </c>
      <c r="O54" s="32" t="e">
        <f>((P54)/10)*50</f>
        <v>#DIV/0!</v>
      </c>
      <c r="P54" s="47" t="e">
        <f>Q54-$K$18</f>
        <v>#DIV/0!</v>
      </c>
      <c r="Q54" s="49" t="e">
        <f>AVERAGE(R54:V54)</f>
        <v>#DIV/0!</v>
      </c>
      <c r="R54" s="49"/>
      <c r="S54" s="49"/>
      <c r="T54" s="49"/>
      <c r="U54" s="49"/>
      <c r="V54" s="99"/>
    </row>
    <row r="55" spans="2:22" ht="18" x14ac:dyDescent="0.2">
      <c r="J55" s="150"/>
      <c r="K55" s="150"/>
      <c r="L55" s="150"/>
      <c r="M55" s="268"/>
      <c r="N55" s="61"/>
      <c r="O55" s="20"/>
      <c r="P55" s="30"/>
      <c r="Q55" s="21"/>
      <c r="R55" s="22">
        <v>45418</v>
      </c>
      <c r="S55" s="22">
        <v>45425</v>
      </c>
      <c r="T55" s="22">
        <v>45432</v>
      </c>
      <c r="U55" s="22">
        <v>45439</v>
      </c>
      <c r="V55" s="23" t="s">
        <v>47</v>
      </c>
    </row>
    <row r="56" spans="2:22" ht="18.75" thickBot="1" x14ac:dyDescent="0.25">
      <c r="J56" s="150"/>
      <c r="K56" s="150"/>
      <c r="L56" s="150"/>
      <c r="M56" s="268"/>
      <c r="N56" s="63" t="s">
        <v>39</v>
      </c>
      <c r="O56" s="32" t="e">
        <f>((P56)/10)*50</f>
        <v>#DIV/0!</v>
      </c>
      <c r="P56" s="32" t="e">
        <f>Q56-$K$18</f>
        <v>#DIV/0!</v>
      </c>
      <c r="Q56" s="34" t="e">
        <f>AVERAGE(R56:V56)</f>
        <v>#DIV/0!</v>
      </c>
      <c r="R56" s="34"/>
      <c r="S56" s="34"/>
      <c r="T56" s="34"/>
      <c r="U56" s="34"/>
      <c r="V56" s="35"/>
    </row>
    <row r="57" spans="2:22" ht="18" x14ac:dyDescent="0.2">
      <c r="J57" s="150"/>
      <c r="K57" s="150"/>
      <c r="L57" s="150"/>
      <c r="M57" s="268"/>
      <c r="N57" s="64"/>
      <c r="O57" s="171"/>
      <c r="P57" s="42"/>
      <c r="Q57" s="43"/>
      <c r="R57" s="44">
        <v>45446</v>
      </c>
      <c r="S57" s="44">
        <v>45453</v>
      </c>
      <c r="T57" s="44">
        <v>45460</v>
      </c>
      <c r="U57" s="44">
        <v>45467</v>
      </c>
      <c r="V57" s="45" t="s">
        <v>47</v>
      </c>
    </row>
    <row r="58" spans="2:22" ht="18.75" thickBot="1" x14ac:dyDescent="0.25">
      <c r="B58" s="69"/>
      <c r="C58" s="69"/>
      <c r="D58" s="69"/>
      <c r="E58" s="69"/>
      <c r="F58" s="69"/>
      <c r="G58" s="69"/>
      <c r="H58" s="69"/>
      <c r="J58" s="150"/>
      <c r="M58" s="268"/>
      <c r="N58" s="66" t="s">
        <v>40</v>
      </c>
      <c r="O58" s="47" t="e">
        <f>((P58)/10)*50</f>
        <v>#DIV/0!</v>
      </c>
      <c r="P58" s="47" t="e">
        <f>Q58-$K$18</f>
        <v>#DIV/0!</v>
      </c>
      <c r="Q58" s="48" t="e">
        <f>AVERAGE(R58:V58)</f>
        <v>#DIV/0!</v>
      </c>
      <c r="R58" s="49"/>
      <c r="S58" s="49"/>
      <c r="T58" s="49"/>
      <c r="U58" s="49"/>
      <c r="V58" s="50"/>
    </row>
    <row r="59" spans="2:22" ht="18" x14ac:dyDescent="0.2">
      <c r="B59" s="69"/>
      <c r="C59" s="69"/>
      <c r="D59" s="69"/>
      <c r="E59" s="69"/>
      <c r="F59" s="69"/>
      <c r="G59" s="69"/>
      <c r="H59" s="69"/>
      <c r="J59" s="150"/>
      <c r="K59" s="69"/>
      <c r="L59" s="69"/>
      <c r="M59" s="268"/>
      <c r="N59" s="61"/>
      <c r="O59" s="20"/>
      <c r="P59" s="30"/>
      <c r="Q59" s="62"/>
      <c r="R59" s="22">
        <v>45474</v>
      </c>
      <c r="S59" s="22">
        <v>45481</v>
      </c>
      <c r="T59" s="22">
        <v>45488</v>
      </c>
      <c r="U59" s="22">
        <v>45495</v>
      </c>
      <c r="V59" s="23">
        <v>45502</v>
      </c>
    </row>
    <row r="60" spans="2:22" s="69" customFormat="1" ht="18.75" thickBot="1" x14ac:dyDescent="0.25">
      <c r="M60" s="268"/>
      <c r="N60" s="63" t="s">
        <v>41</v>
      </c>
      <c r="O60" s="32" t="e">
        <f>((P60)/10)*50</f>
        <v>#DIV/0!</v>
      </c>
      <c r="P60" s="32" t="e">
        <f>Q60-$K$18</f>
        <v>#DIV/0!</v>
      </c>
      <c r="Q60" s="33" t="e">
        <f>AVERAGE(R60:V60)</f>
        <v>#DIV/0!</v>
      </c>
      <c r="R60" s="34"/>
      <c r="S60" s="34"/>
      <c r="T60" s="34"/>
      <c r="U60" s="34"/>
      <c r="V60" s="99"/>
    </row>
    <row r="61" spans="2:22" s="69" customFormat="1" ht="18" x14ac:dyDescent="0.2">
      <c r="M61" s="268"/>
      <c r="N61" s="64"/>
      <c r="O61" s="20"/>
      <c r="P61" s="42"/>
      <c r="Q61" s="43"/>
      <c r="R61" s="44">
        <v>45509</v>
      </c>
      <c r="S61" s="44">
        <v>45516</v>
      </c>
      <c r="T61" s="44">
        <v>45523</v>
      </c>
      <c r="U61" s="44">
        <v>45530</v>
      </c>
      <c r="V61" s="45" t="s">
        <v>47</v>
      </c>
    </row>
    <row r="62" spans="2:22" s="69" customFormat="1" ht="18.75" thickBot="1" x14ac:dyDescent="0.25">
      <c r="M62" s="269"/>
      <c r="N62" s="66" t="s">
        <v>22</v>
      </c>
      <c r="O62" s="32" t="e">
        <f>((P62)/10)*50</f>
        <v>#DIV/0!</v>
      </c>
      <c r="P62" s="47" t="e">
        <f>Q62-$K$18</f>
        <v>#DIV/0!</v>
      </c>
      <c r="Q62" s="48" t="e">
        <f>AVERAGE(R62:V62)</f>
        <v>#DIV/0!</v>
      </c>
      <c r="R62" s="49"/>
      <c r="S62" s="49"/>
      <c r="T62" s="49"/>
      <c r="U62" s="49"/>
      <c r="V62" s="50"/>
    </row>
    <row r="63" spans="2:22" s="69" customFormat="1" ht="15" x14ac:dyDescent="0.2">
      <c r="M63" s="194"/>
      <c r="N63" s="150"/>
      <c r="O63" s="150"/>
      <c r="P63" s="150"/>
      <c r="Q63" s="150"/>
      <c r="R63" s="195"/>
      <c r="S63" s="150"/>
      <c r="T63" s="150"/>
      <c r="U63" s="150"/>
      <c r="V63" s="150"/>
    </row>
    <row r="64" spans="2:22" s="69" customFormat="1" ht="15" x14ac:dyDescent="0.2">
      <c r="B64" s="150"/>
      <c r="C64" s="150"/>
      <c r="D64" s="150"/>
      <c r="E64" s="150"/>
      <c r="F64" s="150"/>
      <c r="G64" s="150"/>
      <c r="H64" s="150"/>
      <c r="M64" s="194"/>
      <c r="N64" s="150"/>
      <c r="O64" s="150"/>
      <c r="P64" s="150"/>
      <c r="Q64" s="150"/>
      <c r="R64" s="150"/>
      <c r="S64" s="150"/>
      <c r="T64" s="150"/>
      <c r="U64" s="150"/>
      <c r="V64" s="150"/>
    </row>
    <row r="65" spans="2:22" s="69" customFormat="1" ht="15" x14ac:dyDescent="0.2">
      <c r="B65" s="150"/>
      <c r="C65" s="150"/>
      <c r="D65" s="150"/>
      <c r="E65" s="150"/>
      <c r="F65" s="150"/>
      <c r="G65" s="150"/>
      <c r="H65" s="150"/>
      <c r="K65" s="150"/>
      <c r="L65" s="150"/>
      <c r="M65" s="194"/>
      <c r="N65" s="150"/>
      <c r="O65" s="150"/>
      <c r="P65" s="150"/>
      <c r="Q65" s="150"/>
      <c r="R65" s="150"/>
      <c r="S65" s="150"/>
      <c r="T65" s="150"/>
      <c r="U65" s="150"/>
      <c r="V65" s="150"/>
    </row>
    <row r="66" spans="2:22" ht="18" customHeight="1" x14ac:dyDescent="0.2">
      <c r="J66" s="150"/>
      <c r="K66" s="150"/>
      <c r="L66" s="150"/>
      <c r="M66" s="194"/>
      <c r="O66" s="150"/>
      <c r="P66" s="150"/>
    </row>
    <row r="67" spans="2:22" ht="18" customHeight="1" x14ac:dyDescent="0.2">
      <c r="J67" s="150"/>
      <c r="K67" s="150"/>
      <c r="L67" s="150"/>
      <c r="O67" s="150"/>
      <c r="P67" s="150"/>
    </row>
    <row r="68" spans="2:22" ht="18" customHeight="1" x14ac:dyDescent="0.2">
      <c r="J68" s="150"/>
      <c r="K68" s="150"/>
      <c r="L68" s="150"/>
      <c r="O68" s="150"/>
      <c r="P68" s="150"/>
    </row>
    <row r="69" spans="2:22" ht="18" customHeight="1" x14ac:dyDescent="0.2">
      <c r="J69" s="150"/>
      <c r="K69" s="150"/>
      <c r="L69" s="150"/>
      <c r="O69" s="150"/>
      <c r="P69" s="150"/>
    </row>
    <row r="70" spans="2:22" ht="18" customHeight="1" x14ac:dyDescent="0.2">
      <c r="J70" s="150"/>
      <c r="K70" s="150"/>
      <c r="L70" s="150"/>
    </row>
    <row r="71" spans="2:22" ht="18" customHeight="1" x14ac:dyDescent="0.2">
      <c r="J71" s="150"/>
      <c r="K71" s="150"/>
      <c r="L71" s="150"/>
    </row>
    <row r="72" spans="2:22" ht="18" customHeight="1" x14ac:dyDescent="0.2">
      <c r="J72" s="150"/>
      <c r="K72" s="196"/>
      <c r="L72" s="196"/>
    </row>
    <row r="73" spans="2:22" ht="18" customHeight="1" x14ac:dyDescent="0.2">
      <c r="J73" s="196"/>
      <c r="K73" s="196"/>
      <c r="L73" s="196"/>
    </row>
    <row r="74" spans="2:22" ht="18" customHeight="1" x14ac:dyDescent="0.2">
      <c r="J74" s="196"/>
      <c r="K74" s="196"/>
      <c r="L74" s="196"/>
    </row>
    <row r="75" spans="2:22" ht="18" customHeight="1" x14ac:dyDescent="0.2">
      <c r="J75" s="196"/>
    </row>
    <row r="76" spans="2:22" ht="18" customHeight="1" x14ac:dyDescent="0.2"/>
    <row r="77" spans="2:22" ht="18" customHeight="1" x14ac:dyDescent="0.2"/>
    <row r="78" spans="2:22" ht="18" customHeight="1" x14ac:dyDescent="0.2"/>
    <row r="79" spans="2:22" ht="18" customHeight="1" x14ac:dyDescent="0.2"/>
    <row r="80" spans="2:2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sheetProtection algorithmName="SHA-512" hashValue="eZ1Q6NgyRKxbegNlyMX5eqCQkHjoWHo1g4TOdxOgGY48MxzURsgevt3s+awGWIMPFbk+XexAhNKmwkH01XLRwA==" saltValue="CMmUqSw9X5HL4dZrFZJmTg==" spinCount="100000" sheet="1" selectLockedCells="1" selectUnlockedCells="1"/>
  <mergeCells count="25">
    <mergeCell ref="M45:M62"/>
    <mergeCell ref="F18:H18"/>
    <mergeCell ref="B21:H21"/>
    <mergeCell ref="M21:M44"/>
    <mergeCell ref="B22:C22"/>
    <mergeCell ref="F22:H22"/>
    <mergeCell ref="C25:G25"/>
    <mergeCell ref="C26:G26"/>
    <mergeCell ref="B27:H27"/>
    <mergeCell ref="M13:N13"/>
    <mergeCell ref="R13:V13"/>
    <mergeCell ref="B14:E14"/>
    <mergeCell ref="F14:G14"/>
    <mergeCell ref="B15:H15"/>
    <mergeCell ref="M15:M20"/>
    <mergeCell ref="B16:H16"/>
    <mergeCell ref="B17:H17"/>
    <mergeCell ref="J17:K17"/>
    <mergeCell ref="B18:C18"/>
    <mergeCell ref="J13:K13"/>
    <mergeCell ref="B1:E1"/>
    <mergeCell ref="C3:E3"/>
    <mergeCell ref="B4:B12"/>
    <mergeCell ref="C4:E12"/>
    <mergeCell ref="F4:F12"/>
  </mergeCells>
  <dataValidations count="7">
    <dataValidation type="list" allowBlank="1" showInputMessage="1" showErrorMessage="1" sqref="K14" xr:uid="{393A54D1-CABD-4814-8433-01BD45C75B49}">
      <formula1>"2020, 2021, 2022, 2023"</formula1>
    </dataValidation>
    <dataValidation type="list" allowBlank="1" showInputMessage="1" showErrorMessage="1" sqref="K65510 WVS1048550 WLW1048550 WCA1048550 VSE1048550 VII1048550 UYM1048550 UOQ1048550 UEU1048550 TUY1048550 TLC1048550 TBG1048550 SRK1048550 SHO1048550 RXS1048550 RNW1048550 REA1048550 QUE1048550 QKI1048550 QAM1048550 PQQ1048550 PGU1048550 OWY1048550 ONC1048550 ODG1048550 NTK1048550 NJO1048550 MZS1048550 MPW1048550 MGA1048550 LWE1048550 LMI1048550 LCM1048550 KSQ1048550 KIU1048550 JYY1048550 JPC1048550 JFG1048550 IVK1048550 ILO1048550 IBS1048550 HRW1048550 HIA1048550 GYE1048550 GOI1048550 GEM1048550 FUQ1048550 FKU1048550 FAY1048550 ERC1048550 EHG1048550 DXK1048550 DNO1048550 DDS1048550 CTW1048550 CKA1048550 CAE1048550 BQI1048550 BGM1048550 AWQ1048550 AMU1048550 ACY1048550 TC1048550 JG1048550 K1048550 WVS983014 WLW983014 WCA983014 VSE983014 VII983014 UYM983014 UOQ983014 UEU983014 TUY983014 TLC983014 TBG983014 SRK983014 SHO983014 RXS983014 RNW983014 REA983014 QUE983014 QKI983014 QAM983014 PQQ983014 PGU983014 OWY983014 ONC983014 ODG983014 NTK983014 NJO983014 MZS983014 MPW983014 MGA983014 LWE983014 LMI983014 LCM983014 KSQ983014 KIU983014 JYY983014 JPC983014 JFG983014 IVK983014 ILO983014 IBS983014 HRW983014 HIA983014 GYE983014 GOI983014 GEM983014 FUQ983014 FKU983014 FAY983014 ERC983014 EHG983014 DXK983014 DNO983014 DDS983014 CTW983014 CKA983014 CAE983014 BQI983014 BGM983014 AWQ983014 AMU983014 ACY983014 TC983014 JG983014 K983014 WVS917478 WLW917478 WCA917478 VSE917478 VII917478 UYM917478 UOQ917478 UEU917478 TUY917478 TLC917478 TBG917478 SRK917478 SHO917478 RXS917478 RNW917478 REA917478 QUE917478 QKI917478 QAM917478 PQQ917478 PGU917478 OWY917478 ONC917478 ODG917478 NTK917478 NJO917478 MZS917478 MPW917478 MGA917478 LWE917478 LMI917478 LCM917478 KSQ917478 KIU917478 JYY917478 JPC917478 JFG917478 IVK917478 ILO917478 IBS917478 HRW917478 HIA917478 GYE917478 GOI917478 GEM917478 FUQ917478 FKU917478 FAY917478 ERC917478 EHG917478 DXK917478 DNO917478 DDS917478 CTW917478 CKA917478 CAE917478 BQI917478 BGM917478 AWQ917478 AMU917478 ACY917478 TC917478 JG917478 K917478 WVS851942 WLW851942 WCA851942 VSE851942 VII851942 UYM851942 UOQ851942 UEU851942 TUY851942 TLC851942 TBG851942 SRK851942 SHO851942 RXS851942 RNW851942 REA851942 QUE851942 QKI851942 QAM851942 PQQ851942 PGU851942 OWY851942 ONC851942 ODG851942 NTK851942 NJO851942 MZS851942 MPW851942 MGA851942 LWE851942 LMI851942 LCM851942 KSQ851942 KIU851942 JYY851942 JPC851942 JFG851942 IVK851942 ILO851942 IBS851942 HRW851942 HIA851942 GYE851942 GOI851942 GEM851942 FUQ851942 FKU851942 FAY851942 ERC851942 EHG851942 DXK851942 DNO851942 DDS851942 CTW851942 CKA851942 CAE851942 BQI851942 BGM851942 AWQ851942 AMU851942 ACY851942 TC851942 JG851942 K851942 WVS786406 WLW786406 WCA786406 VSE786406 VII786406 UYM786406 UOQ786406 UEU786406 TUY786406 TLC786406 TBG786406 SRK786406 SHO786406 RXS786406 RNW786406 REA786406 QUE786406 QKI786406 QAM786406 PQQ786406 PGU786406 OWY786406 ONC786406 ODG786406 NTK786406 NJO786406 MZS786406 MPW786406 MGA786406 LWE786406 LMI786406 LCM786406 KSQ786406 KIU786406 JYY786406 JPC786406 JFG786406 IVK786406 ILO786406 IBS786406 HRW786406 HIA786406 GYE786406 GOI786406 GEM786406 FUQ786406 FKU786406 FAY786406 ERC786406 EHG786406 DXK786406 DNO786406 DDS786406 CTW786406 CKA786406 CAE786406 BQI786406 BGM786406 AWQ786406 AMU786406 ACY786406 TC786406 JG786406 K786406 WVS720870 WLW720870 WCA720870 VSE720870 VII720870 UYM720870 UOQ720870 UEU720870 TUY720870 TLC720870 TBG720870 SRK720870 SHO720870 RXS720870 RNW720870 REA720870 QUE720870 QKI720870 QAM720870 PQQ720870 PGU720870 OWY720870 ONC720870 ODG720870 NTK720870 NJO720870 MZS720870 MPW720870 MGA720870 LWE720870 LMI720870 LCM720870 KSQ720870 KIU720870 JYY720870 JPC720870 JFG720870 IVK720870 ILO720870 IBS720870 HRW720870 HIA720870 GYE720870 GOI720870 GEM720870 FUQ720870 FKU720870 FAY720870 ERC720870 EHG720870 DXK720870 DNO720870 DDS720870 CTW720870 CKA720870 CAE720870 BQI720870 BGM720870 AWQ720870 AMU720870 ACY720870 TC720870 JG720870 K720870 WVS655334 WLW655334 WCA655334 VSE655334 VII655334 UYM655334 UOQ655334 UEU655334 TUY655334 TLC655334 TBG655334 SRK655334 SHO655334 RXS655334 RNW655334 REA655334 QUE655334 QKI655334 QAM655334 PQQ655334 PGU655334 OWY655334 ONC655334 ODG655334 NTK655334 NJO655334 MZS655334 MPW655334 MGA655334 LWE655334 LMI655334 LCM655334 KSQ655334 KIU655334 JYY655334 JPC655334 JFG655334 IVK655334 ILO655334 IBS655334 HRW655334 HIA655334 GYE655334 GOI655334 GEM655334 FUQ655334 FKU655334 FAY655334 ERC655334 EHG655334 DXK655334 DNO655334 DDS655334 CTW655334 CKA655334 CAE655334 BQI655334 BGM655334 AWQ655334 AMU655334 ACY655334 TC655334 JG655334 K655334 WVS589798 WLW589798 WCA589798 VSE589798 VII589798 UYM589798 UOQ589798 UEU589798 TUY589798 TLC589798 TBG589798 SRK589798 SHO589798 RXS589798 RNW589798 REA589798 QUE589798 QKI589798 QAM589798 PQQ589798 PGU589798 OWY589798 ONC589798 ODG589798 NTK589798 NJO589798 MZS589798 MPW589798 MGA589798 LWE589798 LMI589798 LCM589798 KSQ589798 KIU589798 JYY589798 JPC589798 JFG589798 IVK589798 ILO589798 IBS589798 HRW589798 HIA589798 GYE589798 GOI589798 GEM589798 FUQ589798 FKU589798 FAY589798 ERC589798 EHG589798 DXK589798 DNO589798 DDS589798 CTW589798 CKA589798 CAE589798 BQI589798 BGM589798 AWQ589798 AMU589798 ACY589798 TC589798 JG589798 K589798 WVS524262 WLW524262 WCA524262 VSE524262 VII524262 UYM524262 UOQ524262 UEU524262 TUY524262 TLC524262 TBG524262 SRK524262 SHO524262 RXS524262 RNW524262 REA524262 QUE524262 QKI524262 QAM524262 PQQ524262 PGU524262 OWY524262 ONC524262 ODG524262 NTK524262 NJO524262 MZS524262 MPW524262 MGA524262 LWE524262 LMI524262 LCM524262 KSQ524262 KIU524262 JYY524262 JPC524262 JFG524262 IVK524262 ILO524262 IBS524262 HRW524262 HIA524262 GYE524262 GOI524262 GEM524262 FUQ524262 FKU524262 FAY524262 ERC524262 EHG524262 DXK524262 DNO524262 DDS524262 CTW524262 CKA524262 CAE524262 BQI524262 BGM524262 AWQ524262 AMU524262 ACY524262 TC524262 JG524262 K524262 WVS458726 WLW458726 WCA458726 VSE458726 VII458726 UYM458726 UOQ458726 UEU458726 TUY458726 TLC458726 TBG458726 SRK458726 SHO458726 RXS458726 RNW458726 REA458726 QUE458726 QKI458726 QAM458726 PQQ458726 PGU458726 OWY458726 ONC458726 ODG458726 NTK458726 NJO458726 MZS458726 MPW458726 MGA458726 LWE458726 LMI458726 LCM458726 KSQ458726 KIU458726 JYY458726 JPC458726 JFG458726 IVK458726 ILO458726 IBS458726 HRW458726 HIA458726 GYE458726 GOI458726 GEM458726 FUQ458726 FKU458726 FAY458726 ERC458726 EHG458726 DXK458726 DNO458726 DDS458726 CTW458726 CKA458726 CAE458726 BQI458726 BGM458726 AWQ458726 AMU458726 ACY458726 TC458726 JG458726 K458726 WVS393190 WLW393190 WCA393190 VSE393190 VII393190 UYM393190 UOQ393190 UEU393190 TUY393190 TLC393190 TBG393190 SRK393190 SHO393190 RXS393190 RNW393190 REA393190 QUE393190 QKI393190 QAM393190 PQQ393190 PGU393190 OWY393190 ONC393190 ODG393190 NTK393190 NJO393190 MZS393190 MPW393190 MGA393190 LWE393190 LMI393190 LCM393190 KSQ393190 KIU393190 JYY393190 JPC393190 JFG393190 IVK393190 ILO393190 IBS393190 HRW393190 HIA393190 GYE393190 GOI393190 GEM393190 FUQ393190 FKU393190 FAY393190 ERC393190 EHG393190 DXK393190 DNO393190 DDS393190 CTW393190 CKA393190 CAE393190 BQI393190 BGM393190 AWQ393190 AMU393190 ACY393190 TC393190 JG393190 K393190 WVS327654 WLW327654 WCA327654 VSE327654 VII327654 UYM327654 UOQ327654 UEU327654 TUY327654 TLC327654 TBG327654 SRK327654 SHO327654 RXS327654 RNW327654 REA327654 QUE327654 QKI327654 QAM327654 PQQ327654 PGU327654 OWY327654 ONC327654 ODG327654 NTK327654 NJO327654 MZS327654 MPW327654 MGA327654 LWE327654 LMI327654 LCM327654 KSQ327654 KIU327654 JYY327654 JPC327654 JFG327654 IVK327654 ILO327654 IBS327654 HRW327654 HIA327654 GYE327654 GOI327654 GEM327654 FUQ327654 FKU327654 FAY327654 ERC327654 EHG327654 DXK327654 DNO327654 DDS327654 CTW327654 CKA327654 CAE327654 BQI327654 BGM327654 AWQ327654 AMU327654 ACY327654 TC327654 JG327654 K327654 WVS262118 WLW262118 WCA262118 VSE262118 VII262118 UYM262118 UOQ262118 UEU262118 TUY262118 TLC262118 TBG262118 SRK262118 SHO262118 RXS262118 RNW262118 REA262118 QUE262118 QKI262118 QAM262118 PQQ262118 PGU262118 OWY262118 ONC262118 ODG262118 NTK262118 NJO262118 MZS262118 MPW262118 MGA262118 LWE262118 LMI262118 LCM262118 KSQ262118 KIU262118 JYY262118 JPC262118 JFG262118 IVK262118 ILO262118 IBS262118 HRW262118 HIA262118 GYE262118 GOI262118 GEM262118 FUQ262118 FKU262118 FAY262118 ERC262118 EHG262118 DXK262118 DNO262118 DDS262118 CTW262118 CKA262118 CAE262118 BQI262118 BGM262118 AWQ262118 AMU262118 ACY262118 TC262118 JG262118 K262118 WVS196582 WLW196582 WCA196582 VSE196582 VII196582 UYM196582 UOQ196582 UEU196582 TUY196582 TLC196582 TBG196582 SRK196582 SHO196582 RXS196582 RNW196582 REA196582 QUE196582 QKI196582 QAM196582 PQQ196582 PGU196582 OWY196582 ONC196582 ODG196582 NTK196582 NJO196582 MZS196582 MPW196582 MGA196582 LWE196582 LMI196582 LCM196582 KSQ196582 KIU196582 JYY196582 JPC196582 JFG196582 IVK196582 ILO196582 IBS196582 HRW196582 HIA196582 GYE196582 GOI196582 GEM196582 FUQ196582 FKU196582 FAY196582 ERC196582 EHG196582 DXK196582 DNO196582 DDS196582 CTW196582 CKA196582 CAE196582 BQI196582 BGM196582 AWQ196582 AMU196582 ACY196582 TC196582 JG196582 K196582 WVS131046 WLW131046 WCA131046 VSE131046 VII131046 UYM131046 UOQ131046 UEU131046 TUY131046 TLC131046 TBG131046 SRK131046 SHO131046 RXS131046 RNW131046 REA131046 QUE131046 QKI131046 QAM131046 PQQ131046 PGU131046 OWY131046 ONC131046 ODG131046 NTK131046 NJO131046 MZS131046 MPW131046 MGA131046 LWE131046 LMI131046 LCM131046 KSQ131046 KIU131046 JYY131046 JPC131046 JFG131046 IVK131046 ILO131046 IBS131046 HRW131046 HIA131046 GYE131046 GOI131046 GEM131046 FUQ131046 FKU131046 FAY131046 ERC131046 EHG131046 DXK131046 DNO131046 DDS131046 CTW131046 CKA131046 CAE131046 BQI131046 BGM131046 AWQ131046 AMU131046 ACY131046 TC131046 JG131046 K131046 WVS65510 WLW65510 WCA65510 VSE65510 VII65510 UYM65510 UOQ65510 UEU65510 TUY65510 TLC65510 TBG65510 SRK65510 SHO65510 RXS65510 RNW65510 REA65510 QUE65510 QKI65510 QAM65510 PQQ65510 PGU65510 OWY65510 ONC65510 ODG65510 NTK65510 NJO65510 MZS65510 MPW65510 MGA65510 LWE65510 LMI65510 LCM65510 KSQ65510 KIU65510 JYY65510 JPC65510 JFG65510 IVK65510 ILO65510 IBS65510 HRW65510 HIA65510 GYE65510 GOI65510 GEM65510 FUQ65510 FKU65510 FAY65510 ERC65510 EHG65510 DXK65510 DNO65510 DDS65510 CTW65510 CKA65510 CAE65510 BQI65510 BGM65510 AWQ65510 AMU65510 ACY65510 TC65510 JG65510" xr:uid="{B18328AB-3722-4862-8A1B-58A21FBC33A1}">
      <formula1>$N$32:$N$45</formula1>
    </dataValidation>
    <dataValidation type="list" allowBlank="1" showInputMessage="1" showErrorMessage="1" sqref="K65514 WVS1048554 WLW1048554 WCA1048554 VSE1048554 VII1048554 UYM1048554 UOQ1048554 UEU1048554 TUY1048554 TLC1048554 TBG1048554 SRK1048554 SHO1048554 RXS1048554 RNW1048554 REA1048554 QUE1048554 QKI1048554 QAM1048554 PQQ1048554 PGU1048554 OWY1048554 ONC1048554 ODG1048554 NTK1048554 NJO1048554 MZS1048554 MPW1048554 MGA1048554 LWE1048554 LMI1048554 LCM1048554 KSQ1048554 KIU1048554 JYY1048554 JPC1048554 JFG1048554 IVK1048554 ILO1048554 IBS1048554 HRW1048554 HIA1048554 GYE1048554 GOI1048554 GEM1048554 FUQ1048554 FKU1048554 FAY1048554 ERC1048554 EHG1048554 DXK1048554 DNO1048554 DDS1048554 CTW1048554 CKA1048554 CAE1048554 BQI1048554 BGM1048554 AWQ1048554 AMU1048554 ACY1048554 TC1048554 JG1048554 K1048554 WVS983018 WLW983018 WCA983018 VSE983018 VII983018 UYM983018 UOQ983018 UEU983018 TUY983018 TLC983018 TBG983018 SRK983018 SHO983018 RXS983018 RNW983018 REA983018 QUE983018 QKI983018 QAM983018 PQQ983018 PGU983018 OWY983018 ONC983018 ODG983018 NTK983018 NJO983018 MZS983018 MPW983018 MGA983018 LWE983018 LMI983018 LCM983018 KSQ983018 KIU983018 JYY983018 JPC983018 JFG983018 IVK983018 ILO983018 IBS983018 HRW983018 HIA983018 GYE983018 GOI983018 GEM983018 FUQ983018 FKU983018 FAY983018 ERC983018 EHG983018 DXK983018 DNO983018 DDS983018 CTW983018 CKA983018 CAE983018 BQI983018 BGM983018 AWQ983018 AMU983018 ACY983018 TC983018 JG983018 K983018 WVS917482 WLW917482 WCA917482 VSE917482 VII917482 UYM917482 UOQ917482 UEU917482 TUY917482 TLC917482 TBG917482 SRK917482 SHO917482 RXS917482 RNW917482 REA917482 QUE917482 QKI917482 QAM917482 PQQ917482 PGU917482 OWY917482 ONC917482 ODG917482 NTK917482 NJO917482 MZS917482 MPW917482 MGA917482 LWE917482 LMI917482 LCM917482 KSQ917482 KIU917482 JYY917482 JPC917482 JFG917482 IVK917482 ILO917482 IBS917482 HRW917482 HIA917482 GYE917482 GOI917482 GEM917482 FUQ917482 FKU917482 FAY917482 ERC917482 EHG917482 DXK917482 DNO917482 DDS917482 CTW917482 CKA917482 CAE917482 BQI917482 BGM917482 AWQ917482 AMU917482 ACY917482 TC917482 JG917482 K917482 WVS851946 WLW851946 WCA851946 VSE851946 VII851946 UYM851946 UOQ851946 UEU851946 TUY851946 TLC851946 TBG851946 SRK851946 SHO851946 RXS851946 RNW851946 REA851946 QUE851946 QKI851946 QAM851946 PQQ851946 PGU851946 OWY851946 ONC851946 ODG851946 NTK851946 NJO851946 MZS851946 MPW851946 MGA851946 LWE851946 LMI851946 LCM851946 KSQ851946 KIU851946 JYY851946 JPC851946 JFG851946 IVK851946 ILO851946 IBS851946 HRW851946 HIA851946 GYE851946 GOI851946 GEM851946 FUQ851946 FKU851946 FAY851946 ERC851946 EHG851946 DXK851946 DNO851946 DDS851946 CTW851946 CKA851946 CAE851946 BQI851946 BGM851946 AWQ851946 AMU851946 ACY851946 TC851946 JG851946 K851946 WVS786410 WLW786410 WCA786410 VSE786410 VII786410 UYM786410 UOQ786410 UEU786410 TUY786410 TLC786410 TBG786410 SRK786410 SHO786410 RXS786410 RNW786410 REA786410 QUE786410 QKI786410 QAM786410 PQQ786410 PGU786410 OWY786410 ONC786410 ODG786410 NTK786410 NJO786410 MZS786410 MPW786410 MGA786410 LWE786410 LMI786410 LCM786410 KSQ786410 KIU786410 JYY786410 JPC786410 JFG786410 IVK786410 ILO786410 IBS786410 HRW786410 HIA786410 GYE786410 GOI786410 GEM786410 FUQ786410 FKU786410 FAY786410 ERC786410 EHG786410 DXK786410 DNO786410 DDS786410 CTW786410 CKA786410 CAE786410 BQI786410 BGM786410 AWQ786410 AMU786410 ACY786410 TC786410 JG786410 K786410 WVS720874 WLW720874 WCA720874 VSE720874 VII720874 UYM720874 UOQ720874 UEU720874 TUY720874 TLC720874 TBG720874 SRK720874 SHO720874 RXS720874 RNW720874 REA720874 QUE720874 QKI720874 QAM720874 PQQ720874 PGU720874 OWY720874 ONC720874 ODG720874 NTK720874 NJO720874 MZS720874 MPW720874 MGA720874 LWE720874 LMI720874 LCM720874 KSQ720874 KIU720874 JYY720874 JPC720874 JFG720874 IVK720874 ILO720874 IBS720874 HRW720874 HIA720874 GYE720874 GOI720874 GEM720874 FUQ720874 FKU720874 FAY720874 ERC720874 EHG720874 DXK720874 DNO720874 DDS720874 CTW720874 CKA720874 CAE720874 BQI720874 BGM720874 AWQ720874 AMU720874 ACY720874 TC720874 JG720874 K720874 WVS655338 WLW655338 WCA655338 VSE655338 VII655338 UYM655338 UOQ655338 UEU655338 TUY655338 TLC655338 TBG655338 SRK655338 SHO655338 RXS655338 RNW655338 REA655338 QUE655338 QKI655338 QAM655338 PQQ655338 PGU655338 OWY655338 ONC655338 ODG655338 NTK655338 NJO655338 MZS655338 MPW655338 MGA655338 LWE655338 LMI655338 LCM655338 KSQ655338 KIU655338 JYY655338 JPC655338 JFG655338 IVK655338 ILO655338 IBS655338 HRW655338 HIA655338 GYE655338 GOI655338 GEM655338 FUQ655338 FKU655338 FAY655338 ERC655338 EHG655338 DXK655338 DNO655338 DDS655338 CTW655338 CKA655338 CAE655338 BQI655338 BGM655338 AWQ655338 AMU655338 ACY655338 TC655338 JG655338 K655338 WVS589802 WLW589802 WCA589802 VSE589802 VII589802 UYM589802 UOQ589802 UEU589802 TUY589802 TLC589802 TBG589802 SRK589802 SHO589802 RXS589802 RNW589802 REA589802 QUE589802 QKI589802 QAM589802 PQQ589802 PGU589802 OWY589802 ONC589802 ODG589802 NTK589802 NJO589802 MZS589802 MPW589802 MGA589802 LWE589802 LMI589802 LCM589802 KSQ589802 KIU589802 JYY589802 JPC589802 JFG589802 IVK589802 ILO589802 IBS589802 HRW589802 HIA589802 GYE589802 GOI589802 GEM589802 FUQ589802 FKU589802 FAY589802 ERC589802 EHG589802 DXK589802 DNO589802 DDS589802 CTW589802 CKA589802 CAE589802 BQI589802 BGM589802 AWQ589802 AMU589802 ACY589802 TC589802 JG589802 K589802 WVS524266 WLW524266 WCA524266 VSE524266 VII524266 UYM524266 UOQ524266 UEU524266 TUY524266 TLC524266 TBG524266 SRK524266 SHO524266 RXS524266 RNW524266 REA524266 QUE524266 QKI524266 QAM524266 PQQ524266 PGU524266 OWY524266 ONC524266 ODG524266 NTK524266 NJO524266 MZS524266 MPW524266 MGA524266 LWE524266 LMI524266 LCM524266 KSQ524266 KIU524266 JYY524266 JPC524266 JFG524266 IVK524266 ILO524266 IBS524266 HRW524266 HIA524266 GYE524266 GOI524266 GEM524266 FUQ524266 FKU524266 FAY524266 ERC524266 EHG524266 DXK524266 DNO524266 DDS524266 CTW524266 CKA524266 CAE524266 BQI524266 BGM524266 AWQ524266 AMU524266 ACY524266 TC524266 JG524266 K524266 WVS458730 WLW458730 WCA458730 VSE458730 VII458730 UYM458730 UOQ458730 UEU458730 TUY458730 TLC458730 TBG458730 SRK458730 SHO458730 RXS458730 RNW458730 REA458730 QUE458730 QKI458730 QAM458730 PQQ458730 PGU458730 OWY458730 ONC458730 ODG458730 NTK458730 NJO458730 MZS458730 MPW458730 MGA458730 LWE458730 LMI458730 LCM458730 KSQ458730 KIU458730 JYY458730 JPC458730 JFG458730 IVK458730 ILO458730 IBS458730 HRW458730 HIA458730 GYE458730 GOI458730 GEM458730 FUQ458730 FKU458730 FAY458730 ERC458730 EHG458730 DXK458730 DNO458730 DDS458730 CTW458730 CKA458730 CAE458730 BQI458730 BGM458730 AWQ458730 AMU458730 ACY458730 TC458730 JG458730 K458730 WVS393194 WLW393194 WCA393194 VSE393194 VII393194 UYM393194 UOQ393194 UEU393194 TUY393194 TLC393194 TBG393194 SRK393194 SHO393194 RXS393194 RNW393194 REA393194 QUE393194 QKI393194 QAM393194 PQQ393194 PGU393194 OWY393194 ONC393194 ODG393194 NTK393194 NJO393194 MZS393194 MPW393194 MGA393194 LWE393194 LMI393194 LCM393194 KSQ393194 KIU393194 JYY393194 JPC393194 JFG393194 IVK393194 ILO393194 IBS393194 HRW393194 HIA393194 GYE393194 GOI393194 GEM393194 FUQ393194 FKU393194 FAY393194 ERC393194 EHG393194 DXK393194 DNO393194 DDS393194 CTW393194 CKA393194 CAE393194 BQI393194 BGM393194 AWQ393194 AMU393194 ACY393194 TC393194 JG393194 K393194 WVS327658 WLW327658 WCA327658 VSE327658 VII327658 UYM327658 UOQ327658 UEU327658 TUY327658 TLC327658 TBG327658 SRK327658 SHO327658 RXS327658 RNW327658 REA327658 QUE327658 QKI327658 QAM327658 PQQ327658 PGU327658 OWY327658 ONC327658 ODG327658 NTK327658 NJO327658 MZS327658 MPW327658 MGA327658 LWE327658 LMI327658 LCM327658 KSQ327658 KIU327658 JYY327658 JPC327658 JFG327658 IVK327658 ILO327658 IBS327658 HRW327658 HIA327658 GYE327658 GOI327658 GEM327658 FUQ327658 FKU327658 FAY327658 ERC327658 EHG327658 DXK327658 DNO327658 DDS327658 CTW327658 CKA327658 CAE327658 BQI327658 BGM327658 AWQ327658 AMU327658 ACY327658 TC327658 JG327658 K327658 WVS262122 WLW262122 WCA262122 VSE262122 VII262122 UYM262122 UOQ262122 UEU262122 TUY262122 TLC262122 TBG262122 SRK262122 SHO262122 RXS262122 RNW262122 REA262122 QUE262122 QKI262122 QAM262122 PQQ262122 PGU262122 OWY262122 ONC262122 ODG262122 NTK262122 NJO262122 MZS262122 MPW262122 MGA262122 LWE262122 LMI262122 LCM262122 KSQ262122 KIU262122 JYY262122 JPC262122 JFG262122 IVK262122 ILO262122 IBS262122 HRW262122 HIA262122 GYE262122 GOI262122 GEM262122 FUQ262122 FKU262122 FAY262122 ERC262122 EHG262122 DXK262122 DNO262122 DDS262122 CTW262122 CKA262122 CAE262122 BQI262122 BGM262122 AWQ262122 AMU262122 ACY262122 TC262122 JG262122 K262122 WVS196586 WLW196586 WCA196586 VSE196586 VII196586 UYM196586 UOQ196586 UEU196586 TUY196586 TLC196586 TBG196586 SRK196586 SHO196586 RXS196586 RNW196586 REA196586 QUE196586 QKI196586 QAM196586 PQQ196586 PGU196586 OWY196586 ONC196586 ODG196586 NTK196586 NJO196586 MZS196586 MPW196586 MGA196586 LWE196586 LMI196586 LCM196586 KSQ196586 KIU196586 JYY196586 JPC196586 JFG196586 IVK196586 ILO196586 IBS196586 HRW196586 HIA196586 GYE196586 GOI196586 GEM196586 FUQ196586 FKU196586 FAY196586 ERC196586 EHG196586 DXK196586 DNO196586 DDS196586 CTW196586 CKA196586 CAE196586 BQI196586 BGM196586 AWQ196586 AMU196586 ACY196586 TC196586 JG196586 K196586 WVS131050 WLW131050 WCA131050 VSE131050 VII131050 UYM131050 UOQ131050 UEU131050 TUY131050 TLC131050 TBG131050 SRK131050 SHO131050 RXS131050 RNW131050 REA131050 QUE131050 QKI131050 QAM131050 PQQ131050 PGU131050 OWY131050 ONC131050 ODG131050 NTK131050 NJO131050 MZS131050 MPW131050 MGA131050 LWE131050 LMI131050 LCM131050 KSQ131050 KIU131050 JYY131050 JPC131050 JFG131050 IVK131050 ILO131050 IBS131050 HRW131050 HIA131050 GYE131050 GOI131050 GEM131050 FUQ131050 FKU131050 FAY131050 ERC131050 EHG131050 DXK131050 DNO131050 DDS131050 CTW131050 CKA131050 CAE131050 BQI131050 BGM131050 AWQ131050 AMU131050 ACY131050 TC131050 JG131050 K131050 WVS65514 WLW65514 WCA65514 VSE65514 VII65514 UYM65514 UOQ65514 UEU65514 TUY65514 TLC65514 TBG65514 SRK65514 SHO65514 RXS65514 RNW65514 REA65514 QUE65514 QKI65514 QAM65514 PQQ65514 PGU65514 OWY65514 ONC65514 ODG65514 NTK65514 NJO65514 MZS65514 MPW65514 MGA65514 LWE65514 LMI65514 LCM65514 KSQ65514 KIU65514 JYY65514 JPC65514 JFG65514 IVK65514 ILO65514 IBS65514 HRW65514 HIA65514 GYE65514 GOI65514 GEM65514 FUQ65514 FKU65514 FAY65514 ERC65514 EHG65514 DXK65514 DNO65514 DDS65514 CTW65514 CKA65514 CAE65514 BQI65514 BGM65514 AWQ65514 AMU65514 ACY65514 TC65514 JG65514" xr:uid="{6020BF31-A9CE-4E53-82E1-CD699930178C}">
      <formula1>$P$31:$P$44</formula1>
    </dataValidation>
    <dataValidation type="list" allowBlank="1" showInputMessage="1" showErrorMessage="1" sqref="K15 WVS983055 WLW983055 WCA983055 VSE983055 VII983055 UYM983055 UOQ983055 UEU983055 TUY983055 TLC983055 TBG983055 SRK983055 SHO983055 RXS983055 RNW983055 REA983055 QUE983055 QKI983055 QAM983055 PQQ983055 PGU983055 OWY983055 ONC983055 ODG983055 NTK983055 NJO983055 MZS983055 MPW983055 MGA983055 LWE983055 LMI983055 LCM983055 KSQ983055 KIU983055 JYY983055 JPC983055 JFG983055 IVK983055 ILO983055 IBS983055 HRW983055 HIA983055 GYE983055 GOI983055 GEM983055 FUQ983055 FKU983055 FAY983055 ERC983055 EHG983055 DXK983055 DNO983055 DDS983055 CTW983055 CKA983055 CAE983055 BQI983055 BGM983055 AWQ983055 AMU983055 ACY983055 TC983055 JG983055 K983055 WVS917519 WLW917519 WCA917519 VSE917519 VII917519 UYM917519 UOQ917519 UEU917519 TUY917519 TLC917519 TBG917519 SRK917519 SHO917519 RXS917519 RNW917519 REA917519 QUE917519 QKI917519 QAM917519 PQQ917519 PGU917519 OWY917519 ONC917519 ODG917519 NTK917519 NJO917519 MZS917519 MPW917519 MGA917519 LWE917519 LMI917519 LCM917519 KSQ917519 KIU917519 JYY917519 JPC917519 JFG917519 IVK917519 ILO917519 IBS917519 HRW917519 HIA917519 GYE917519 GOI917519 GEM917519 FUQ917519 FKU917519 FAY917519 ERC917519 EHG917519 DXK917519 DNO917519 DDS917519 CTW917519 CKA917519 CAE917519 BQI917519 BGM917519 AWQ917519 AMU917519 ACY917519 TC917519 JG917519 K917519 WVS851983 WLW851983 WCA851983 VSE851983 VII851983 UYM851983 UOQ851983 UEU851983 TUY851983 TLC851983 TBG851983 SRK851983 SHO851983 RXS851983 RNW851983 REA851983 QUE851983 QKI851983 QAM851983 PQQ851983 PGU851983 OWY851983 ONC851983 ODG851983 NTK851983 NJO851983 MZS851983 MPW851983 MGA851983 LWE851983 LMI851983 LCM851983 KSQ851983 KIU851983 JYY851983 JPC851983 JFG851983 IVK851983 ILO851983 IBS851983 HRW851983 HIA851983 GYE851983 GOI851983 GEM851983 FUQ851983 FKU851983 FAY851983 ERC851983 EHG851983 DXK851983 DNO851983 DDS851983 CTW851983 CKA851983 CAE851983 BQI851983 BGM851983 AWQ851983 AMU851983 ACY851983 TC851983 JG851983 K851983 WVS786447 WLW786447 WCA786447 VSE786447 VII786447 UYM786447 UOQ786447 UEU786447 TUY786447 TLC786447 TBG786447 SRK786447 SHO786447 RXS786447 RNW786447 REA786447 QUE786447 QKI786447 QAM786447 PQQ786447 PGU786447 OWY786447 ONC786447 ODG786447 NTK786447 NJO786447 MZS786447 MPW786447 MGA786447 LWE786447 LMI786447 LCM786447 KSQ786447 KIU786447 JYY786447 JPC786447 JFG786447 IVK786447 ILO786447 IBS786447 HRW786447 HIA786447 GYE786447 GOI786447 GEM786447 FUQ786447 FKU786447 FAY786447 ERC786447 EHG786447 DXK786447 DNO786447 DDS786447 CTW786447 CKA786447 CAE786447 BQI786447 BGM786447 AWQ786447 AMU786447 ACY786447 TC786447 JG786447 K786447 WVS720911 WLW720911 WCA720911 VSE720911 VII720911 UYM720911 UOQ720911 UEU720911 TUY720911 TLC720911 TBG720911 SRK720911 SHO720911 RXS720911 RNW720911 REA720911 QUE720911 QKI720911 QAM720911 PQQ720911 PGU720911 OWY720911 ONC720911 ODG720911 NTK720911 NJO720911 MZS720911 MPW720911 MGA720911 LWE720911 LMI720911 LCM720911 KSQ720911 KIU720911 JYY720911 JPC720911 JFG720911 IVK720911 ILO720911 IBS720911 HRW720911 HIA720911 GYE720911 GOI720911 GEM720911 FUQ720911 FKU720911 FAY720911 ERC720911 EHG720911 DXK720911 DNO720911 DDS720911 CTW720911 CKA720911 CAE720911 BQI720911 BGM720911 AWQ720911 AMU720911 ACY720911 TC720911 JG720911 K720911 WVS655375 WLW655375 WCA655375 VSE655375 VII655375 UYM655375 UOQ655375 UEU655375 TUY655375 TLC655375 TBG655375 SRK655375 SHO655375 RXS655375 RNW655375 REA655375 QUE655375 QKI655375 QAM655375 PQQ655375 PGU655375 OWY655375 ONC655375 ODG655375 NTK655375 NJO655375 MZS655375 MPW655375 MGA655375 LWE655375 LMI655375 LCM655375 KSQ655375 KIU655375 JYY655375 JPC655375 JFG655375 IVK655375 ILO655375 IBS655375 HRW655375 HIA655375 GYE655375 GOI655375 GEM655375 FUQ655375 FKU655375 FAY655375 ERC655375 EHG655375 DXK655375 DNO655375 DDS655375 CTW655375 CKA655375 CAE655375 BQI655375 BGM655375 AWQ655375 AMU655375 ACY655375 TC655375 JG655375 K655375 WVS589839 WLW589839 WCA589839 VSE589839 VII589839 UYM589839 UOQ589839 UEU589839 TUY589839 TLC589839 TBG589839 SRK589839 SHO589839 RXS589839 RNW589839 REA589839 QUE589839 QKI589839 QAM589839 PQQ589839 PGU589839 OWY589839 ONC589839 ODG589839 NTK589839 NJO589839 MZS589839 MPW589839 MGA589839 LWE589839 LMI589839 LCM589839 KSQ589839 KIU589839 JYY589839 JPC589839 JFG589839 IVK589839 ILO589839 IBS589839 HRW589839 HIA589839 GYE589839 GOI589839 GEM589839 FUQ589839 FKU589839 FAY589839 ERC589839 EHG589839 DXK589839 DNO589839 DDS589839 CTW589839 CKA589839 CAE589839 BQI589839 BGM589839 AWQ589839 AMU589839 ACY589839 TC589839 JG589839 K589839 WVS524303 WLW524303 WCA524303 VSE524303 VII524303 UYM524303 UOQ524303 UEU524303 TUY524303 TLC524303 TBG524303 SRK524303 SHO524303 RXS524303 RNW524303 REA524303 QUE524303 QKI524303 QAM524303 PQQ524303 PGU524303 OWY524303 ONC524303 ODG524303 NTK524303 NJO524303 MZS524303 MPW524303 MGA524303 LWE524303 LMI524303 LCM524303 KSQ524303 KIU524303 JYY524303 JPC524303 JFG524303 IVK524303 ILO524303 IBS524303 HRW524303 HIA524303 GYE524303 GOI524303 GEM524303 FUQ524303 FKU524303 FAY524303 ERC524303 EHG524303 DXK524303 DNO524303 DDS524303 CTW524303 CKA524303 CAE524303 BQI524303 BGM524303 AWQ524303 AMU524303 ACY524303 TC524303 JG524303 K524303 WVS458767 WLW458767 WCA458767 VSE458767 VII458767 UYM458767 UOQ458767 UEU458767 TUY458767 TLC458767 TBG458767 SRK458767 SHO458767 RXS458767 RNW458767 REA458767 QUE458767 QKI458767 QAM458767 PQQ458767 PGU458767 OWY458767 ONC458767 ODG458767 NTK458767 NJO458767 MZS458767 MPW458767 MGA458767 LWE458767 LMI458767 LCM458767 KSQ458767 KIU458767 JYY458767 JPC458767 JFG458767 IVK458767 ILO458767 IBS458767 HRW458767 HIA458767 GYE458767 GOI458767 GEM458767 FUQ458767 FKU458767 FAY458767 ERC458767 EHG458767 DXK458767 DNO458767 DDS458767 CTW458767 CKA458767 CAE458767 BQI458767 BGM458767 AWQ458767 AMU458767 ACY458767 TC458767 JG458767 K458767 WVS393231 WLW393231 WCA393231 VSE393231 VII393231 UYM393231 UOQ393231 UEU393231 TUY393231 TLC393231 TBG393231 SRK393231 SHO393231 RXS393231 RNW393231 REA393231 QUE393231 QKI393231 QAM393231 PQQ393231 PGU393231 OWY393231 ONC393231 ODG393231 NTK393231 NJO393231 MZS393231 MPW393231 MGA393231 LWE393231 LMI393231 LCM393231 KSQ393231 KIU393231 JYY393231 JPC393231 JFG393231 IVK393231 ILO393231 IBS393231 HRW393231 HIA393231 GYE393231 GOI393231 GEM393231 FUQ393231 FKU393231 FAY393231 ERC393231 EHG393231 DXK393231 DNO393231 DDS393231 CTW393231 CKA393231 CAE393231 BQI393231 BGM393231 AWQ393231 AMU393231 ACY393231 TC393231 JG393231 K393231 WVS327695 WLW327695 WCA327695 VSE327695 VII327695 UYM327695 UOQ327695 UEU327695 TUY327695 TLC327695 TBG327695 SRK327695 SHO327695 RXS327695 RNW327695 REA327695 QUE327695 QKI327695 QAM327695 PQQ327695 PGU327695 OWY327695 ONC327695 ODG327695 NTK327695 NJO327695 MZS327695 MPW327695 MGA327695 LWE327695 LMI327695 LCM327695 KSQ327695 KIU327695 JYY327695 JPC327695 JFG327695 IVK327695 ILO327695 IBS327695 HRW327695 HIA327695 GYE327695 GOI327695 GEM327695 FUQ327695 FKU327695 FAY327695 ERC327695 EHG327695 DXK327695 DNO327695 DDS327695 CTW327695 CKA327695 CAE327695 BQI327695 BGM327695 AWQ327695 AMU327695 ACY327695 TC327695 JG327695 K327695 WVS262159 WLW262159 WCA262159 VSE262159 VII262159 UYM262159 UOQ262159 UEU262159 TUY262159 TLC262159 TBG262159 SRK262159 SHO262159 RXS262159 RNW262159 REA262159 QUE262159 QKI262159 QAM262159 PQQ262159 PGU262159 OWY262159 ONC262159 ODG262159 NTK262159 NJO262159 MZS262159 MPW262159 MGA262159 LWE262159 LMI262159 LCM262159 KSQ262159 KIU262159 JYY262159 JPC262159 JFG262159 IVK262159 ILO262159 IBS262159 HRW262159 HIA262159 GYE262159 GOI262159 GEM262159 FUQ262159 FKU262159 FAY262159 ERC262159 EHG262159 DXK262159 DNO262159 DDS262159 CTW262159 CKA262159 CAE262159 BQI262159 BGM262159 AWQ262159 AMU262159 ACY262159 TC262159 JG262159 K262159 WVS196623 WLW196623 WCA196623 VSE196623 VII196623 UYM196623 UOQ196623 UEU196623 TUY196623 TLC196623 TBG196623 SRK196623 SHO196623 RXS196623 RNW196623 REA196623 QUE196623 QKI196623 QAM196623 PQQ196623 PGU196623 OWY196623 ONC196623 ODG196623 NTK196623 NJO196623 MZS196623 MPW196623 MGA196623 LWE196623 LMI196623 LCM196623 KSQ196623 KIU196623 JYY196623 JPC196623 JFG196623 IVK196623 ILO196623 IBS196623 HRW196623 HIA196623 GYE196623 GOI196623 GEM196623 FUQ196623 FKU196623 FAY196623 ERC196623 EHG196623 DXK196623 DNO196623 DDS196623 CTW196623 CKA196623 CAE196623 BQI196623 BGM196623 AWQ196623 AMU196623 ACY196623 TC196623 JG196623 K196623 WVS131087 WLW131087 WCA131087 VSE131087 VII131087 UYM131087 UOQ131087 UEU131087 TUY131087 TLC131087 TBG131087 SRK131087 SHO131087 RXS131087 RNW131087 REA131087 QUE131087 QKI131087 QAM131087 PQQ131087 PGU131087 OWY131087 ONC131087 ODG131087 NTK131087 NJO131087 MZS131087 MPW131087 MGA131087 LWE131087 LMI131087 LCM131087 KSQ131087 KIU131087 JYY131087 JPC131087 JFG131087 IVK131087 ILO131087 IBS131087 HRW131087 HIA131087 GYE131087 GOI131087 GEM131087 FUQ131087 FKU131087 FAY131087 ERC131087 EHG131087 DXK131087 DNO131087 DDS131087 CTW131087 CKA131087 CAE131087 BQI131087 BGM131087 AWQ131087 AMU131087 ACY131087 TC131087 JG131087 K131087 WVS65551 WLW65551 WCA65551 VSE65551 VII65551 UYM65551 UOQ65551 UEU65551 TUY65551 TLC65551 TBG65551 SRK65551 SHO65551 RXS65551 RNW65551 REA65551 QUE65551 QKI65551 QAM65551 PQQ65551 PGU65551 OWY65551 ONC65551 ODG65551 NTK65551 NJO65551 MZS65551 MPW65551 MGA65551 LWE65551 LMI65551 LCM65551 KSQ65551 KIU65551 JYY65551 JPC65551 JFG65551 IVK65551 ILO65551 IBS65551 HRW65551 HIA65551 GYE65551 GOI65551 GEM65551 FUQ65551 FKU65551 FAY65551 ERC65551 EHG65551 DXK65551 DNO65551 DDS65551 CTW65551 CKA65551 CAE65551 BQI65551 BGM65551 AWQ65551 AMU65551 ACY65551 TC65551 JG65551 K65551 WVS15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xr:uid="{BBA17AB4-8347-4805-BF6E-431223DFBAF0}">
      <formula1>$N$32:$N$54</formula1>
    </dataValidation>
    <dataValidation type="list" allowBlank="1" showInputMessage="1" showErrorMessage="1" sqref="WVS98305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xr:uid="{6E73B21B-78A4-41B2-A8EB-2877A9832391}">
      <formula1>"2016, 2017, 2018"</formula1>
    </dataValidation>
    <dataValidation type="list" allowBlank="1" showInputMessage="1" showErrorMessage="1" sqref="K23 WVS983063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54548B2B-7924-4792-AC28-06ABD01A058D}">
      <formula1>$P$16:$P$62</formula1>
    </dataValidation>
    <dataValidation type="list" allowBlank="1" showInputMessage="1" showErrorMessage="1" sqref="K20 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xr:uid="{98803AAD-0C67-4844-A156-A2A33024E0B1}">
      <formula1>$O$16:$O$62</formula1>
    </dataValidation>
  </dataValidations>
  <hyperlinks>
    <hyperlink ref="M13" r:id="rId1" xr:uid="{58DEA3D0-ACAF-4DBF-ACE6-CB1936F3747C}"/>
    <hyperlink ref="J26" r:id="rId2" display="https://www.eia.gov/petroleum/gasdiesel/" xr:uid="{4CF7D796-188C-447B-8AFA-78F5EF5ACE4D}"/>
  </hyperlinks>
  <printOptions horizontalCentered="1"/>
  <pageMargins left="0.25" right="0.25" top="0.75" bottom="0.75" header="0.3" footer="0.3"/>
  <pageSetup scale="60" orientation="portrait" r:id="rId3"/>
  <rowBreaks count="1" manualBreakCount="1">
    <brk id="6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40</vt:i4>
      </vt:variant>
    </vt:vector>
  </HeadingPairs>
  <TitlesOfParts>
    <vt:vector size="60" baseType="lpstr">
      <vt:lpstr>May 2024</vt:lpstr>
      <vt:lpstr>April 2024</vt:lpstr>
      <vt:lpstr>March 2024</vt:lpstr>
      <vt:lpstr>February 2024</vt:lpstr>
      <vt:lpstr>January 2024</vt:lpstr>
      <vt:lpstr>December 2023</vt:lpstr>
      <vt:lpstr>November 2023  </vt:lpstr>
      <vt:lpstr>October 2023 </vt:lpstr>
      <vt:lpstr>September 2023 </vt:lpstr>
      <vt:lpstr>August 2023 </vt:lpstr>
      <vt:lpstr>July 2023 </vt:lpstr>
      <vt:lpstr>June 2023   </vt:lpstr>
      <vt:lpstr>May 2023  </vt:lpstr>
      <vt:lpstr>April 2023 </vt:lpstr>
      <vt:lpstr>March 2023  </vt:lpstr>
      <vt:lpstr>Feb 2023  </vt:lpstr>
      <vt:lpstr>Jan 2023 </vt:lpstr>
      <vt:lpstr>Dec 2022</vt:lpstr>
      <vt:lpstr>Nov 2022 </vt:lpstr>
      <vt:lpstr>Oct 2022</vt:lpstr>
      <vt:lpstr>'April 2023 '!Print_Area</vt:lpstr>
      <vt:lpstr>'April 2024'!Print_Area</vt:lpstr>
      <vt:lpstr>'August 2023 '!Print_Area</vt:lpstr>
      <vt:lpstr>'Dec 2022'!Print_Area</vt:lpstr>
      <vt:lpstr>'December 2023'!Print_Area</vt:lpstr>
      <vt:lpstr>'Feb 2023  '!Print_Area</vt:lpstr>
      <vt:lpstr>'February 2024'!Print_Area</vt:lpstr>
      <vt:lpstr>'Jan 2023 '!Print_Area</vt:lpstr>
      <vt:lpstr>'January 2024'!Print_Area</vt:lpstr>
      <vt:lpstr>'July 2023 '!Print_Area</vt:lpstr>
      <vt:lpstr>'June 2023   '!Print_Area</vt:lpstr>
      <vt:lpstr>'March 2023  '!Print_Area</vt:lpstr>
      <vt:lpstr>'March 2024'!Print_Area</vt:lpstr>
      <vt:lpstr>'May 2023  '!Print_Area</vt:lpstr>
      <vt:lpstr>'May 2024'!Print_Area</vt:lpstr>
      <vt:lpstr>'Nov 2022 '!Print_Area</vt:lpstr>
      <vt:lpstr>'November 2023  '!Print_Area</vt:lpstr>
      <vt:lpstr>'Oct 2022'!Print_Area</vt:lpstr>
      <vt:lpstr>'October 2023 '!Print_Area</vt:lpstr>
      <vt:lpstr>'September 2023 '!Print_Area</vt:lpstr>
      <vt:lpstr>'April 2023 '!Print_Titles</vt:lpstr>
      <vt:lpstr>'April 2024'!Print_Titles</vt:lpstr>
      <vt:lpstr>'August 2023 '!Print_Titles</vt:lpstr>
      <vt:lpstr>'Dec 2022'!Print_Titles</vt:lpstr>
      <vt:lpstr>'December 2023'!Print_Titles</vt:lpstr>
      <vt:lpstr>'Feb 2023  '!Print_Titles</vt:lpstr>
      <vt:lpstr>'February 2024'!Print_Titles</vt:lpstr>
      <vt:lpstr>'Jan 2023 '!Print_Titles</vt:lpstr>
      <vt:lpstr>'January 2024'!Print_Titles</vt:lpstr>
      <vt:lpstr>'July 2023 '!Print_Titles</vt:lpstr>
      <vt:lpstr>'June 2023   '!Print_Titles</vt:lpstr>
      <vt:lpstr>'March 2023  '!Print_Titles</vt:lpstr>
      <vt:lpstr>'March 2024'!Print_Titles</vt:lpstr>
      <vt:lpstr>'May 2023  '!Print_Titles</vt:lpstr>
      <vt:lpstr>'May 2024'!Print_Titles</vt:lpstr>
      <vt:lpstr>'Nov 2022 '!Print_Titles</vt:lpstr>
      <vt:lpstr>'November 2023  '!Print_Titles</vt:lpstr>
      <vt:lpstr>'Oct 2022'!Print_Titles</vt:lpstr>
      <vt:lpstr>'October 2023 '!Print_Titles</vt:lpstr>
      <vt:lpstr>'September 2023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Baleno, Bailey (OGS)</dc:creator>
  <cp:lastModifiedBy>Ott, Jamison (OGS)</cp:lastModifiedBy>
  <cp:lastPrinted>2024-01-30T17:39:40Z</cp:lastPrinted>
  <dcterms:created xsi:type="dcterms:W3CDTF">2018-09-05T13:36:02Z</dcterms:created>
  <dcterms:modified xsi:type="dcterms:W3CDTF">2024-04-30T13:28:41Z</dcterms:modified>
</cp:coreProperties>
</file>