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ProcurementServices\PSTm03(Nusbaum)\RoadMaterials\33700-23221 Fine and Coarse Aggregates\PriceAdjustments\"/>
    </mc:Choice>
  </mc:AlternateContent>
  <xr:revisionPtr revIDLastSave="0" documentId="13_ncr:1_{4B6D03CB-B92F-422B-B2D6-F43D57E16AAC}" xr6:coauthVersionLast="47" xr6:coauthVersionMax="47" xr10:uidLastSave="{00000000-0000-0000-0000-000000000000}"/>
  <bookViews>
    <workbookView xWindow="-23148" yWindow="2184" windowWidth="23256" windowHeight="12576" xr2:uid="{00000000-000D-0000-FFFF-FFFF00000000}"/>
  </bookViews>
  <sheets>
    <sheet name="Jan 15 thru Apr 15, 2024" sheetId="26" r:id="rId1"/>
    <sheet name="Oct, Nov, Dec 2023" sheetId="25" r:id="rId2"/>
    <sheet name="July, Aug, Sept 2023" sheetId="24" r:id="rId3"/>
    <sheet name="April, May, June 2023  " sheetId="23" r:id="rId4"/>
    <sheet name="Jan, Feb, Mar 2023 " sheetId="22" r:id="rId5"/>
    <sheet name="Oct, Nov, Dec 2022" sheetId="21" r:id="rId6"/>
    <sheet name="Jul, Aug, Sept 2022" sheetId="20" r:id="rId7"/>
    <sheet name="Apr, May, Jun 2022" sheetId="19" r:id="rId8"/>
    <sheet name="Jan, Feb, Mar 2022" sheetId="17" r:id="rId9"/>
    <sheet name="Oct, Nov, Dec 2021" sheetId="15" r:id="rId10"/>
    <sheet name="Jul, Aug, Sept 2021" sheetId="14" r:id="rId11"/>
  </sheets>
  <definedNames>
    <definedName name="_xlnm.Print_Area" localSheetId="7">'Apr, May, Jun 2022'!$B$1:$H$19</definedName>
    <definedName name="_xlnm.Print_Area" localSheetId="3">'April, May, June 2023  '!$B$1:$H$19</definedName>
    <definedName name="_xlnm.Print_Area" localSheetId="0">'Jan 15 thru Apr 15, 2024'!$B$1:$H$19</definedName>
    <definedName name="_xlnm.Print_Area" localSheetId="8">'Jan, Feb, Mar 2022'!$B$1:$H$19</definedName>
    <definedName name="_xlnm.Print_Area" localSheetId="4">'Jan, Feb, Mar 2023 '!$B$1:$H$19</definedName>
    <definedName name="_xlnm.Print_Area" localSheetId="10">'Jul, Aug, Sept 2021'!$B$1:$H$19</definedName>
    <definedName name="_xlnm.Print_Area" localSheetId="6">'Jul, Aug, Sept 2022'!$B$1:$H$19</definedName>
    <definedName name="_xlnm.Print_Area" localSheetId="2">'July, Aug, Sept 2023'!$B$1:$H$19</definedName>
    <definedName name="_xlnm.Print_Area" localSheetId="9">'Oct, Nov, Dec 2021'!$B$1:$H$19</definedName>
    <definedName name="_xlnm.Print_Area" localSheetId="5">'Oct, Nov, Dec 2022'!$B$1:$H$19</definedName>
    <definedName name="_xlnm.Print_Area" localSheetId="1">'Oct, Nov, Dec 2023'!$B$1:$H$19</definedName>
    <definedName name="_xlnm.Print_Titles" localSheetId="7">'Apr, May, Jun 2022'!$1:$4</definedName>
    <definedName name="_xlnm.Print_Titles" localSheetId="3">'April, May, June 2023  '!$1:$4</definedName>
    <definedName name="_xlnm.Print_Titles" localSheetId="0">'Jan 15 thru Apr 15, 2024'!$1:$4</definedName>
    <definedName name="_xlnm.Print_Titles" localSheetId="8">'Jan, Feb, Mar 2022'!$1:$4</definedName>
    <definedName name="_xlnm.Print_Titles" localSheetId="4">'Jan, Feb, Mar 2023 '!$1:$4</definedName>
    <definedName name="_xlnm.Print_Titles" localSheetId="10">'Jul, Aug, Sept 2021'!$1:$4</definedName>
    <definedName name="_xlnm.Print_Titles" localSheetId="6">'Jul, Aug, Sept 2022'!$1:$4</definedName>
    <definedName name="_xlnm.Print_Titles" localSheetId="2">'July, Aug, Sept 2023'!$1:$4</definedName>
    <definedName name="_xlnm.Print_Titles" localSheetId="9">'Oct, Nov, Dec 2021'!$1:$4</definedName>
    <definedName name="_xlnm.Print_Titles" localSheetId="5">'Oct, Nov, Dec 2022'!$1:$4</definedName>
    <definedName name="_xlnm.Print_Titles" localSheetId="1">'Oct, Nov, Dec 2023'!$1:$4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26" l="1"/>
  <c r="G15" i="26"/>
  <c r="C13" i="26" s="1"/>
  <c r="G11" i="26"/>
  <c r="E11" i="26"/>
  <c r="F10" i="26"/>
  <c r="C10" i="26"/>
  <c r="G1" i="26"/>
  <c r="F1" i="26"/>
  <c r="D16" i="25"/>
  <c r="G15" i="25"/>
  <c r="C13" i="25" s="1"/>
  <c r="G11" i="25"/>
  <c r="E11" i="25"/>
  <c r="F10" i="25"/>
  <c r="C10" i="25"/>
  <c r="F6" i="25"/>
  <c r="G1" i="25"/>
  <c r="F1" i="25"/>
  <c r="D16" i="24"/>
  <c r="G15" i="24"/>
  <c r="C13" i="24" s="1"/>
  <c r="G11" i="24"/>
  <c r="E11" i="24"/>
  <c r="F10" i="24"/>
  <c r="C10" i="24"/>
  <c r="G1" i="24"/>
  <c r="F1" i="24"/>
  <c r="F6" i="24" s="1"/>
  <c r="D16" i="23"/>
  <c r="G15" i="23"/>
  <c r="C13" i="23" s="1"/>
  <c r="G11" i="23"/>
  <c r="E11" i="23"/>
  <c r="F10" i="23"/>
  <c r="C10" i="23"/>
  <c r="G1" i="23"/>
  <c r="F1" i="23"/>
  <c r="F6" i="23" s="1"/>
  <c r="G1" i="22"/>
  <c r="D16" i="22"/>
  <c r="G15" i="22"/>
  <c r="C13" i="22" s="1"/>
  <c r="G11" i="22"/>
  <c r="E11" i="22"/>
  <c r="F10" i="22"/>
  <c r="C10" i="22"/>
  <c r="F1" i="22"/>
  <c r="D16" i="21"/>
  <c r="G15" i="21"/>
  <c r="C13" i="21" s="1"/>
  <c r="G11" i="21"/>
  <c r="E11" i="21"/>
  <c r="F10" i="21"/>
  <c r="C10" i="21"/>
  <c r="F1" i="21"/>
  <c r="F6" i="21" s="1"/>
  <c r="F1" i="20"/>
  <c r="D16" i="20"/>
  <c r="G15" i="20"/>
  <c r="C13" i="20" s="1"/>
  <c r="G11" i="20"/>
  <c r="E11" i="20"/>
  <c r="F10" i="20"/>
  <c r="C10" i="20"/>
  <c r="F6" i="20"/>
  <c r="D16" i="19"/>
  <c r="F6" i="19"/>
  <c r="G15" i="19"/>
  <c r="C13" i="19" s="1"/>
  <c r="G11" i="19"/>
  <c r="E11" i="19"/>
  <c r="F10" i="19"/>
  <c r="C10" i="19"/>
  <c r="F1" i="19"/>
  <c r="G15" i="17"/>
  <c r="C13" i="17" s="1"/>
  <c r="F10" i="17"/>
  <c r="C10" i="17"/>
  <c r="F1" i="17"/>
  <c r="C13" i="14"/>
  <c r="C13" i="15"/>
  <c r="D16" i="15"/>
  <c r="G15" i="15"/>
  <c r="G11" i="15"/>
  <c r="E11" i="15"/>
  <c r="F10" i="15"/>
  <c r="C10" i="15"/>
  <c r="F1" i="15"/>
  <c r="F6" i="15" s="1"/>
  <c r="G15" i="14"/>
  <c r="F6" i="22" l="1"/>
  <c r="F6" i="14"/>
  <c r="D16" i="14"/>
  <c r="G11" i="14"/>
  <c r="E11" i="14"/>
  <c r="F10" i="14"/>
  <c r="C10" i="14"/>
  <c r="F1" i="14"/>
</calcChain>
</file>

<file path=xl/sharedStrings.xml><?xml version="1.0" encoding="utf-8"?>
<sst xmlns="http://schemas.openxmlformats.org/spreadsheetml/2006/main" count="630" uniqueCount="57">
  <si>
    <t>Price Adjustment</t>
  </si>
  <si>
    <t>PPI - DATES FOR IMPLEMENTATION:</t>
  </si>
  <si>
    <t>Group</t>
  </si>
  <si>
    <t>Description</t>
  </si>
  <si>
    <t>Award #</t>
  </si>
  <si>
    <t>Contract No.</t>
  </si>
  <si>
    <t>Contract Manager Input</t>
  </si>
  <si>
    <t>Posted Price</t>
  </si>
  <si>
    <t>Instructions PPI:</t>
  </si>
  <si>
    <t>33700</t>
  </si>
  <si>
    <t>Year:</t>
  </si>
  <si>
    <t>BLS Month
for Calculation</t>
  </si>
  <si>
    <t>PPI's Month
for Calculation</t>
  </si>
  <si>
    <t>Effective Date
for Adjustment</t>
  </si>
  <si>
    <t>PPI &amp; CPI
Base Month</t>
  </si>
  <si>
    <t>Month:</t>
  </si>
  <si>
    <t>July</t>
  </si>
  <si>
    <t>Month</t>
  </si>
  <si>
    <t>b) Choose "Price Producer" -&gt; Industry Data -&gt; Multi-Screen Data-Search.</t>
  </si>
  <si>
    <t>January</t>
  </si>
  <si>
    <t>c) In the "Choose Industry" box, scroll down and highlight "21231 - Stone mining &amp; quarrying" and click on "Next Form".</t>
  </si>
  <si>
    <t>PPI Price Adjustment</t>
  </si>
  <si>
    <t>February</t>
  </si>
  <si>
    <t>d) Select "21231 - Stone mining &amp; quarrying" again and click on "Next Form".</t>
  </si>
  <si>
    <t>PERIODIC PPI PRICE ADJUSTMENT:</t>
  </si>
  <si>
    <t>BLS Month for Calculation</t>
  </si>
  <si>
    <t>March</t>
  </si>
  <si>
    <t>e) At the next page click "Retrieve data".  This brings you to the chart where you pull the numbers from and can calculate PPI as shown in the examples in the award document.</t>
  </si>
  <si>
    <t>New PPI for that Month:</t>
  </si>
  <si>
    <t>April</t>
  </si>
  <si>
    <t>The PPI value for</t>
  </si>
  <si>
    <t>("Base" month for calculations) is</t>
  </si>
  <si>
    <t>Base PPI Month</t>
  </si>
  <si>
    <t>May</t>
  </si>
  <si>
    <t>The New Bureau of Labor of Statistics (BLS) PPI for the month of</t>
  </si>
  <si>
    <t>used for Calculation is</t>
  </si>
  <si>
    <t>Base PPI Value</t>
  </si>
  <si>
    <t>June</t>
  </si>
  <si>
    <t>Effective Date for Adjustment</t>
  </si>
  <si>
    <t>A multiplier of</t>
  </si>
  <si>
    <t xml:space="preserve">price increase to the original contract prices is hereby instituted and is to remain in effect until </t>
  </si>
  <si>
    <t>August</t>
  </si>
  <si>
    <t>further notice in accordance with provisions of “Periodic Price Adjustment”;</t>
  </si>
  <si>
    <t>September</t>
  </si>
  <si>
    <t>Agencies should increase the prices stated in  the Contract Award Notification by</t>
  </si>
  <si>
    <t>October</t>
  </si>
  <si>
    <t>when drawing orders effective on</t>
  </si>
  <si>
    <t>November</t>
  </si>
  <si>
    <t>December</t>
  </si>
  <si>
    <t xml:space="preserve"> </t>
  </si>
  <si>
    <t>a) Go to: https://data.bls.gov/cgi-bin/srgate</t>
  </si>
  <si>
    <r>
      <t xml:space="preserve">Fine &amp; Coarse Aggregates materials price adjustment </t>
    </r>
    <r>
      <rPr>
        <b/>
        <sz val="12"/>
        <rFont val="Arial"/>
        <family val="2"/>
      </rPr>
      <t>EFFECTIVE on:</t>
    </r>
  </si>
  <si>
    <t>Producer Price Index (PPI) -  Series ID: PCU 21231-21231- (Industry: Stone Mining &amp; Quarrying; Product: Stone Mining &amp; Quarrying)</t>
  </si>
  <si>
    <t>23221</t>
  </si>
  <si>
    <t>PC69332 to PC69376</t>
  </si>
  <si>
    <t>Fine &amp; Coarse Aggregates
(Statewide)</t>
  </si>
  <si>
    <t>Producer Price Index (PPI) -  Series ID: PCU21231-21231- (Industry: Stone Mining &amp; Quarrying; Product: Stone Mining &amp; Quarrying)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</si>
</sst>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09]mmmm\-yy;@"/>
    <numFmt numFmtId="165" formatCode="#,##0.000"/>
    <numFmt numFmtId="166" formatCode="[$-409]mmmm\ d\,\ yyyy;@"/>
    <numFmt numFmtId="167" formatCode="&quot;$&quot;#,##0.000_);[Red]\-\ &quot;$&quot;#,##0.000"/>
    <numFmt numFmtId="168" formatCode="[$-409]dd\-mmm\-yy;@"/>
    <numFmt numFmtId="169" formatCode="0.000"/>
    <numFmt numFmtId="170" formatCode="mmmm\ yyyy"/>
    <numFmt numFmtId="171" formatCode="&quot;$&quot;#,##0.000"/>
    <numFmt numFmtId="172" formatCode="0.0000"/>
  </numFmts>
  <fonts count="22" x14ac:knownFonts="1">
    <font>
      <sz val="11"/>
      <color theme="1"/>
      <name val="Calibri"/>
      <family val="2"/>
      <scheme val="minor"/>
    </font>
    <font>
      <sz val="10"/>
      <name val="Arial"/>
      <family val="2"/>
    </font>
    <font>
      <b/>
      <sz val="24"/>
      <color indexed="8"/>
      <name val="Arial"/>
      <family val="2"/>
    </font>
    <font>
      <b/>
      <sz val="18"/>
      <color indexed="8"/>
      <name val="Arial"/>
      <family val="2"/>
    </font>
    <font>
      <sz val="10"/>
      <name val="Arial"/>
      <family val="2"/>
    </font>
    <font>
      <b/>
      <sz val="14"/>
      <name val="Arial"/>
      <family val="2"/>
    </font>
    <font>
      <b/>
      <u/>
      <sz val="12"/>
      <name val="Arial"/>
      <family val="2"/>
    </font>
    <font>
      <b/>
      <sz val="14"/>
      <color indexed="8"/>
      <name val="Arial"/>
      <family val="2"/>
    </font>
    <font>
      <b/>
      <sz val="16"/>
      <color indexed="8"/>
      <name val="Arial"/>
      <family val="2"/>
    </font>
    <font>
      <u/>
      <sz val="10"/>
      <color indexed="12"/>
      <name val="Arial"/>
      <family val="2"/>
    </font>
    <font>
      <b/>
      <sz val="10"/>
      <name val="Arial"/>
      <family val="2"/>
    </font>
    <font>
      <b/>
      <sz val="12"/>
      <color indexed="8"/>
      <name val="Arial"/>
      <family val="2"/>
    </font>
    <font>
      <b/>
      <sz val="12"/>
      <name val="Arial"/>
      <family val="2"/>
    </font>
    <font>
      <b/>
      <sz val="11"/>
      <name val="Arial"/>
      <family val="2"/>
    </font>
    <font>
      <sz val="12"/>
      <name val="Arial"/>
      <family val="2"/>
    </font>
    <font>
      <sz val="12"/>
      <color indexed="8"/>
      <name val="Arial"/>
      <family val="2"/>
    </font>
    <font>
      <b/>
      <u/>
      <sz val="12"/>
      <color indexed="8"/>
      <name val="Arial"/>
      <family val="2"/>
    </font>
    <font>
      <b/>
      <sz val="11"/>
      <color indexed="8"/>
      <name val="Arial"/>
      <family val="2"/>
    </font>
    <font>
      <u/>
      <sz val="12"/>
      <color indexed="8"/>
      <name val="Arial"/>
      <family val="2"/>
    </font>
    <font>
      <sz val="10"/>
      <color indexed="8"/>
      <name val="Arial"/>
      <family val="2"/>
    </font>
    <font>
      <b/>
      <u/>
      <sz val="8"/>
      <color indexed="8"/>
      <name val="Arial"/>
      <family val="2"/>
    </font>
    <font>
      <b/>
      <sz val="10"/>
      <color indexed="8"/>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alignment vertical="top"/>
      <protection locked="0"/>
    </xf>
  </cellStyleXfs>
  <cellXfs count="137">
    <xf numFmtId="0" fontId="0" fillId="0" borderId="0" xfId="0"/>
    <xf numFmtId="0" fontId="2" fillId="2" borderId="2" xfId="1" applyNumberFormat="1" applyFont="1" applyFill="1" applyBorder="1" applyAlignment="1" applyProtection="1">
      <alignment horizontal="center" vertical="center"/>
      <protection hidden="1"/>
    </xf>
    <xf numFmtId="49" fontId="2" fillId="2" borderId="3" xfId="1" applyNumberFormat="1" applyFont="1" applyFill="1" applyBorder="1" applyAlignment="1" applyProtection="1">
      <alignment vertical="center"/>
      <protection hidden="1"/>
    </xf>
    <xf numFmtId="49" fontId="3" fillId="0" borderId="0" xfId="1" applyNumberFormat="1" applyFont="1" applyFill="1" applyBorder="1" applyAlignment="1" applyProtection="1">
      <alignment vertical="center"/>
      <protection hidden="1"/>
    </xf>
    <xf numFmtId="0" fontId="4" fillId="0" borderId="0" xfId="1" applyFont="1" applyAlignment="1" applyProtection="1">
      <alignment vertical="center"/>
      <protection hidden="1"/>
    </xf>
    <xf numFmtId="0" fontId="4" fillId="0" borderId="0" xfId="1" applyFont="1" applyProtection="1">
      <protection hidden="1"/>
    </xf>
    <xf numFmtId="49" fontId="7" fillId="0" borderId="0" xfId="1" applyNumberFormat="1" applyFont="1" applyFill="1" applyBorder="1" applyAlignment="1" applyProtection="1">
      <alignment horizontal="center" vertical="center"/>
      <protection hidden="1"/>
    </xf>
    <xf numFmtId="49" fontId="8" fillId="0" borderId="0" xfId="1" applyNumberFormat="1" applyFont="1" applyFill="1" applyBorder="1" applyAlignment="1" applyProtection="1">
      <alignment horizontal="center" vertical="center"/>
      <protection hidden="1"/>
    </xf>
    <xf numFmtId="49" fontId="7" fillId="0" borderId="12" xfId="1" applyNumberFormat="1" applyFont="1" applyFill="1" applyBorder="1" applyAlignment="1" applyProtection="1">
      <alignment horizontal="center" vertical="center"/>
      <protection hidden="1"/>
    </xf>
    <xf numFmtId="49" fontId="7" fillId="0" borderId="13" xfId="1" applyNumberFormat="1" applyFont="1" applyFill="1" applyBorder="1" applyAlignment="1" applyProtection="1">
      <alignment horizontal="center" vertical="center"/>
      <protection hidden="1"/>
    </xf>
    <xf numFmtId="0" fontId="10" fillId="0" borderId="4" xfId="1" applyFont="1" applyBorder="1" applyAlignment="1" applyProtection="1">
      <alignment vertical="center"/>
      <protection hidden="1"/>
    </xf>
    <xf numFmtId="49" fontId="11" fillId="0" borderId="17" xfId="1" applyNumberFormat="1" applyFont="1" applyFill="1" applyBorder="1" applyAlignment="1" applyProtection="1">
      <alignment horizontal="center" vertical="center"/>
      <protection hidden="1"/>
    </xf>
    <xf numFmtId="49" fontId="11" fillId="0" borderId="0" xfId="1" applyNumberFormat="1" applyFont="1" applyFill="1" applyBorder="1" applyAlignment="1" applyProtection="1">
      <alignment horizontal="center" vertical="center"/>
      <protection hidden="1"/>
    </xf>
    <xf numFmtId="0" fontId="12" fillId="0" borderId="20" xfId="1" applyFont="1" applyBorder="1" applyAlignment="1" applyProtection="1">
      <alignment horizontal="right" vertical="center"/>
      <protection hidden="1"/>
    </xf>
    <xf numFmtId="0" fontId="4" fillId="3" borderId="21" xfId="1" applyFont="1" applyFill="1" applyBorder="1" applyAlignment="1" applyProtection="1">
      <alignment horizontal="center" vertical="center"/>
      <protection hidden="1"/>
    </xf>
    <xf numFmtId="0" fontId="12" fillId="0" borderId="0" xfId="1" applyFont="1" applyAlignment="1" applyProtection="1">
      <alignment horizontal="right" vertical="center"/>
      <protection hidden="1"/>
    </xf>
    <xf numFmtId="0" fontId="9" fillId="3" borderId="22" xfId="2" applyFill="1" applyBorder="1" applyAlignment="1" applyProtection="1">
      <alignment horizontal="center" vertical="center" wrapText="1"/>
      <protection hidden="1"/>
    </xf>
    <xf numFmtId="0" fontId="13" fillId="0" borderId="4" xfId="1" applyFont="1" applyBorder="1" applyAlignment="1" applyProtection="1">
      <alignment horizontal="left" vertical="center" wrapText="1" indent="1"/>
      <protection hidden="1"/>
    </xf>
    <xf numFmtId="0" fontId="13" fillId="0" borderId="7" xfId="1" applyFont="1" applyBorder="1" applyAlignment="1" applyProtection="1">
      <alignment horizontal="left" vertical="center" wrapText="1" indent="1"/>
      <protection hidden="1"/>
    </xf>
    <xf numFmtId="0" fontId="12" fillId="0" borderId="22" xfId="1" applyFont="1" applyBorder="1" applyAlignment="1" applyProtection="1">
      <alignment horizontal="center" vertical="center"/>
      <protection hidden="1"/>
    </xf>
    <xf numFmtId="0" fontId="4" fillId="0" borderId="8" xfId="1" applyFont="1" applyBorder="1" applyProtection="1">
      <protection hidden="1"/>
    </xf>
    <xf numFmtId="167" fontId="12" fillId="0" borderId="0" xfId="1" applyNumberFormat="1" applyFont="1" applyFill="1" applyBorder="1" applyAlignment="1" applyProtection="1">
      <alignment horizontal="center" vertical="center"/>
      <protection hidden="1"/>
    </xf>
    <xf numFmtId="0" fontId="4" fillId="0" borderId="20" xfId="1" applyFont="1" applyBorder="1" applyAlignment="1" applyProtection="1">
      <alignment vertical="center"/>
      <protection hidden="1"/>
    </xf>
    <xf numFmtId="0" fontId="4" fillId="0" borderId="21" xfId="1" applyFont="1" applyBorder="1" applyAlignment="1" applyProtection="1">
      <alignment vertical="center"/>
      <protection hidden="1"/>
    </xf>
    <xf numFmtId="49" fontId="11" fillId="0" borderId="0" xfId="1" applyNumberFormat="1" applyFont="1" applyFill="1" applyBorder="1" applyAlignment="1" applyProtection="1">
      <alignment horizontal="left" vertical="center" indent="1"/>
      <protection hidden="1"/>
    </xf>
    <xf numFmtId="1" fontId="15" fillId="0" borderId="0" xfId="1" applyNumberFormat="1" applyFont="1" applyFill="1" applyBorder="1" applyAlignment="1" applyProtection="1">
      <alignment horizontal="left" vertical="center" indent="2"/>
      <protection hidden="1"/>
    </xf>
    <xf numFmtId="2" fontId="15" fillId="0" borderId="0" xfId="1" applyNumberFormat="1" applyFont="1" applyFill="1" applyBorder="1" applyAlignment="1" applyProtection="1">
      <alignment horizontal="center" vertical="center"/>
      <protection hidden="1"/>
    </xf>
    <xf numFmtId="2" fontId="15" fillId="0" borderId="0" xfId="1" quotePrefix="1" applyNumberFormat="1" applyFont="1" applyFill="1" applyBorder="1" applyAlignment="1" applyProtection="1">
      <alignment horizontal="center" vertical="center"/>
      <protection hidden="1"/>
    </xf>
    <xf numFmtId="2" fontId="15" fillId="0" borderId="0" xfId="1" applyNumberFormat="1" applyFont="1" applyBorder="1" applyAlignment="1" applyProtection="1">
      <alignment horizontal="center" vertical="center" wrapText="1"/>
      <protection hidden="1"/>
    </xf>
    <xf numFmtId="0" fontId="14" fillId="0" borderId="0" xfId="1" applyFont="1" applyFill="1" applyAlignment="1" applyProtection="1">
      <alignment vertical="center"/>
      <protection hidden="1"/>
    </xf>
    <xf numFmtId="1" fontId="17" fillId="0" borderId="20" xfId="1" applyNumberFormat="1" applyFont="1" applyFill="1" applyBorder="1" applyAlignment="1" applyProtection="1">
      <alignment horizontal="right" vertical="center" wrapText="1"/>
      <protection hidden="1"/>
    </xf>
    <xf numFmtId="168" fontId="4" fillId="3" borderId="21" xfId="1" applyNumberFormat="1" applyFont="1" applyFill="1" applyBorder="1" applyAlignment="1" applyProtection="1">
      <alignment horizontal="center" vertical="center"/>
      <protection hidden="1"/>
    </xf>
    <xf numFmtId="0" fontId="4" fillId="0" borderId="24" xfId="1" applyFont="1" applyBorder="1" applyProtection="1">
      <protection hidden="1"/>
    </xf>
    <xf numFmtId="0" fontId="17" fillId="0" borderId="20" xfId="1" applyFont="1" applyFill="1" applyBorder="1" applyAlignment="1" applyProtection="1">
      <alignment horizontal="right" vertical="center" wrapText="1"/>
      <protection hidden="1"/>
    </xf>
    <xf numFmtId="169" fontId="4" fillId="3" borderId="21" xfId="1" applyNumberFormat="1" applyFont="1" applyFill="1" applyBorder="1" applyAlignment="1" applyProtection="1">
      <alignment horizontal="center" vertical="center"/>
      <protection hidden="1"/>
    </xf>
    <xf numFmtId="49" fontId="15" fillId="0" borderId="0" xfId="1" applyNumberFormat="1" applyFont="1" applyFill="1" applyBorder="1" applyAlignment="1" applyProtection="1">
      <alignment vertical="center"/>
      <protection hidden="1"/>
    </xf>
    <xf numFmtId="164" fontId="18" fillId="0" borderId="0" xfId="1" applyNumberFormat="1" applyFont="1" applyFill="1" applyBorder="1" applyAlignment="1" applyProtection="1">
      <alignment horizontal="center" vertical="center"/>
      <protection hidden="1"/>
    </xf>
    <xf numFmtId="165" fontId="18" fillId="0" borderId="0" xfId="1" applyNumberFormat="1" applyFont="1" applyFill="1" applyBorder="1" applyAlignment="1" applyProtection="1">
      <alignment horizontal="center" vertical="center"/>
      <protection hidden="1"/>
    </xf>
    <xf numFmtId="49" fontId="11" fillId="0" borderId="0" xfId="1" applyNumberFormat="1" applyFont="1" applyFill="1" applyBorder="1" applyAlignment="1" applyProtection="1">
      <alignment vertical="center"/>
      <protection hidden="1"/>
    </xf>
    <xf numFmtId="2" fontId="11" fillId="0" borderId="20" xfId="1" applyNumberFormat="1" applyFont="1" applyBorder="1" applyAlignment="1" applyProtection="1">
      <alignment horizontal="right" vertical="center" wrapText="1"/>
      <protection hidden="1"/>
    </xf>
    <xf numFmtId="164" fontId="4" fillId="0" borderId="21" xfId="1" applyNumberFormat="1" applyFont="1" applyBorder="1" applyAlignment="1" applyProtection="1">
      <alignment horizontal="center" vertical="center"/>
      <protection hidden="1"/>
    </xf>
    <xf numFmtId="170" fontId="18" fillId="2" borderId="0" xfId="1" applyNumberFormat="1" applyFont="1" applyFill="1" applyBorder="1" applyAlignment="1" applyProtection="1">
      <alignment horizontal="center" vertical="center"/>
      <protection hidden="1"/>
    </xf>
    <xf numFmtId="49" fontId="15" fillId="2" borderId="0" xfId="1" applyNumberFormat="1" applyFont="1" applyFill="1" applyBorder="1" applyAlignment="1" applyProtection="1">
      <alignment vertical="center"/>
      <protection hidden="1"/>
    </xf>
    <xf numFmtId="169" fontId="18" fillId="2" borderId="0" xfId="1" applyNumberFormat="1" applyFont="1" applyFill="1" applyBorder="1" applyAlignment="1" applyProtection="1">
      <alignment horizontal="center" vertical="center"/>
      <protection hidden="1"/>
    </xf>
    <xf numFmtId="49" fontId="19" fillId="0" borderId="0" xfId="1" applyNumberFormat="1" applyFont="1" applyFill="1" applyBorder="1" applyAlignment="1" applyProtection="1">
      <alignment horizontal="right" vertical="top"/>
      <protection hidden="1"/>
    </xf>
    <xf numFmtId="0" fontId="4" fillId="0" borderId="0" xfId="1" applyFont="1" applyBorder="1" applyAlignment="1" applyProtection="1">
      <alignment vertical="top" wrapText="1"/>
      <protection hidden="1"/>
    </xf>
    <xf numFmtId="170" fontId="18" fillId="0" borderId="0" xfId="1" applyNumberFormat="1" applyFont="1" applyFill="1" applyBorder="1" applyAlignment="1" applyProtection="1">
      <alignment horizontal="center" vertical="center"/>
      <protection hidden="1"/>
    </xf>
    <xf numFmtId="169" fontId="18" fillId="0" borderId="0" xfId="1" applyNumberFormat="1" applyFont="1" applyFill="1" applyBorder="1" applyAlignment="1" applyProtection="1">
      <alignment horizontal="center" vertical="center"/>
      <protection hidden="1"/>
    </xf>
    <xf numFmtId="2" fontId="11" fillId="0" borderId="9" xfId="1" applyNumberFormat="1" applyFont="1" applyBorder="1" applyAlignment="1" applyProtection="1">
      <alignment horizontal="right" vertical="center" wrapText="1"/>
      <protection hidden="1"/>
    </xf>
    <xf numFmtId="168" fontId="4" fillId="3" borderId="11" xfId="1" applyNumberFormat="1" applyFont="1" applyFill="1" applyBorder="1" applyAlignment="1" applyProtection="1">
      <alignment horizontal="center" vertical="center"/>
      <protection hidden="1"/>
    </xf>
    <xf numFmtId="10" fontId="11" fillId="2" borderId="0" xfId="1" applyNumberFormat="1" applyFont="1" applyFill="1" applyBorder="1" applyAlignment="1" applyProtection="1">
      <alignment horizontal="center" vertical="center" wrapText="1"/>
      <protection hidden="1"/>
    </xf>
    <xf numFmtId="49" fontId="15" fillId="0" borderId="0" xfId="1" applyNumberFormat="1" applyFont="1" applyFill="1" applyBorder="1" applyAlignment="1" applyProtection="1">
      <alignment horizontal="center" vertical="center" wrapText="1"/>
      <protection hidden="1"/>
    </xf>
    <xf numFmtId="49" fontId="11" fillId="0" borderId="0" xfId="1" applyNumberFormat="1" applyFont="1" applyFill="1" applyBorder="1" applyAlignment="1" applyProtection="1">
      <alignment horizontal="left" vertical="center"/>
      <protection hidden="1"/>
    </xf>
    <xf numFmtId="49" fontId="15" fillId="0" borderId="0" xfId="1" applyNumberFormat="1" applyFont="1" applyFill="1" applyBorder="1" applyAlignment="1" applyProtection="1">
      <alignment vertical="center" wrapText="1"/>
      <protection hidden="1"/>
    </xf>
    <xf numFmtId="49" fontId="11" fillId="0" borderId="0" xfId="1" applyNumberFormat="1" applyFont="1" applyFill="1" applyBorder="1" applyAlignment="1" applyProtection="1">
      <alignment horizontal="left" vertical="center" indent="4"/>
      <protection hidden="1"/>
    </xf>
    <xf numFmtId="0" fontId="6" fillId="0" borderId="0" xfId="1" applyFont="1" applyFill="1" applyAlignment="1" applyProtection="1">
      <alignment horizontal="center" vertical="center"/>
      <protection hidden="1"/>
    </xf>
    <xf numFmtId="0" fontId="12" fillId="0" borderId="25" xfId="1" applyFont="1" applyBorder="1" applyAlignment="1" applyProtection="1">
      <alignment horizontal="center" vertical="center"/>
      <protection hidden="1"/>
    </xf>
    <xf numFmtId="169" fontId="20" fillId="0" borderId="0" xfId="1" applyNumberFormat="1" applyFont="1" applyFill="1" applyBorder="1" applyAlignment="1" applyProtection="1">
      <alignment horizontal="right" vertical="center" wrapText="1"/>
      <protection hidden="1"/>
    </xf>
    <xf numFmtId="171" fontId="21" fillId="0" borderId="0" xfId="1" applyNumberFormat="1" applyFont="1" applyFill="1" applyBorder="1" applyAlignment="1" applyProtection="1">
      <alignment horizontal="right"/>
      <protection hidden="1"/>
    </xf>
    <xf numFmtId="10" fontId="4" fillId="0" borderId="0" xfId="1" applyNumberFormat="1" applyFont="1" applyProtection="1">
      <protection hidden="1"/>
    </xf>
    <xf numFmtId="10" fontId="21" fillId="0" borderId="0" xfId="1" applyNumberFormat="1" applyFont="1" applyFill="1" applyBorder="1" applyAlignment="1" applyProtection="1">
      <alignment horizontal="right"/>
      <protection hidden="1"/>
    </xf>
    <xf numFmtId="0" fontId="4" fillId="0" borderId="0" xfId="1" applyFont="1" applyBorder="1" applyAlignment="1" applyProtection="1">
      <alignment vertical="top"/>
      <protection hidden="1"/>
    </xf>
    <xf numFmtId="49" fontId="19" fillId="0" borderId="0" xfId="1" applyNumberFormat="1" applyFont="1" applyFill="1" applyBorder="1" applyAlignment="1" applyProtection="1">
      <alignment vertical="top"/>
      <protection hidden="1"/>
    </xf>
    <xf numFmtId="0" fontId="4" fillId="0" borderId="0" xfId="1" applyFont="1" applyFill="1" applyProtection="1">
      <protection hidden="1"/>
    </xf>
    <xf numFmtId="0" fontId="4" fillId="0" borderId="0" xfId="1" applyFont="1" applyAlignment="1" applyProtection="1">
      <protection hidden="1"/>
    </xf>
    <xf numFmtId="0" fontId="14" fillId="0" borderId="0" xfId="1" applyFont="1" applyProtection="1">
      <protection hidden="1"/>
    </xf>
    <xf numFmtId="0" fontId="14" fillId="0" borderId="0" xfId="1" applyFont="1" applyFill="1" applyProtection="1">
      <protection hidden="1"/>
    </xf>
    <xf numFmtId="0" fontId="1" fillId="0" borderId="0" xfId="1" applyProtection="1">
      <protection hidden="1"/>
    </xf>
    <xf numFmtId="169" fontId="4" fillId="0" borderId="21" xfId="1" applyNumberFormat="1" applyFont="1" applyFill="1" applyBorder="1" applyAlignment="1" applyProtection="1">
      <alignment horizontal="center" vertical="center"/>
      <protection hidden="1"/>
    </xf>
    <xf numFmtId="0" fontId="1" fillId="0" borderId="8" xfId="1" applyFont="1" applyBorder="1" applyProtection="1">
      <protection hidden="1"/>
    </xf>
    <xf numFmtId="0" fontId="1" fillId="0" borderId="8" xfId="1" applyFont="1" applyBorder="1" applyAlignment="1" applyProtection="1">
      <alignment vertical="center"/>
      <protection hidden="1"/>
    </xf>
    <xf numFmtId="49" fontId="15" fillId="0" borderId="0" xfId="1" applyNumberFormat="1" applyFont="1" applyFill="1" applyBorder="1" applyAlignment="1" applyProtection="1">
      <alignment horizontal="left" vertical="center"/>
      <protection hidden="1"/>
    </xf>
    <xf numFmtId="49" fontId="11" fillId="0" borderId="18" xfId="1" applyNumberFormat="1" applyFont="1" applyFill="1" applyBorder="1" applyAlignment="1" applyProtection="1">
      <alignment horizontal="center" vertical="center"/>
      <protection hidden="1"/>
    </xf>
    <xf numFmtId="49" fontId="15" fillId="0" borderId="0" xfId="1" applyNumberFormat="1" applyFont="1" applyFill="1" applyBorder="1" applyAlignment="1" applyProtection="1">
      <alignment horizontal="left" vertical="center"/>
      <protection hidden="1"/>
    </xf>
    <xf numFmtId="49" fontId="11" fillId="0" borderId="18" xfId="1" applyNumberFormat="1" applyFont="1" applyFill="1" applyBorder="1" applyAlignment="1" applyProtection="1">
      <alignment horizontal="center" vertical="center"/>
      <protection hidden="1"/>
    </xf>
    <xf numFmtId="172" fontId="11" fillId="0" borderId="0" xfId="1" applyNumberFormat="1" applyFont="1" applyFill="1" applyBorder="1" applyAlignment="1" applyProtection="1">
      <alignment horizontal="center" vertical="center"/>
      <protection hidden="1"/>
    </xf>
    <xf numFmtId="49" fontId="15" fillId="0" borderId="0" xfId="1" applyNumberFormat="1" applyFont="1" applyFill="1" applyBorder="1" applyAlignment="1" applyProtection="1">
      <alignment horizontal="left" vertical="center"/>
      <protection hidden="1"/>
    </xf>
    <xf numFmtId="49" fontId="11" fillId="0" borderId="18" xfId="1" applyNumberFormat="1" applyFont="1" applyFill="1" applyBorder="1" applyAlignment="1" applyProtection="1">
      <alignment horizontal="center" vertical="center"/>
      <protection hidden="1"/>
    </xf>
    <xf numFmtId="49" fontId="11" fillId="0" borderId="18" xfId="1" applyNumberFormat="1" applyFont="1" applyFill="1" applyBorder="1" applyAlignment="1" applyProtection="1">
      <alignment horizontal="center" vertical="center"/>
      <protection hidden="1"/>
    </xf>
    <xf numFmtId="49" fontId="15" fillId="0" borderId="0" xfId="1" applyNumberFormat="1" applyFont="1" applyFill="1" applyBorder="1" applyAlignment="1" applyProtection="1">
      <alignment horizontal="left" vertical="center"/>
      <protection hidden="1"/>
    </xf>
    <xf numFmtId="49" fontId="15" fillId="0" borderId="0" xfId="1" applyNumberFormat="1" applyFont="1" applyFill="1" applyBorder="1" applyAlignment="1" applyProtection="1">
      <alignment horizontal="left" vertical="center"/>
      <protection hidden="1"/>
    </xf>
    <xf numFmtId="49" fontId="11" fillId="0" borderId="18" xfId="1" applyNumberFormat="1" applyFont="1" applyFill="1" applyBorder="1" applyAlignment="1" applyProtection="1">
      <alignment horizontal="center" vertical="center"/>
      <protection hidden="1"/>
    </xf>
    <xf numFmtId="49" fontId="15" fillId="0" borderId="0" xfId="1" applyNumberFormat="1" applyFont="1" applyFill="1" applyBorder="1" applyAlignment="1" applyProtection="1">
      <alignment horizontal="left" vertical="center"/>
      <protection hidden="1"/>
    </xf>
    <xf numFmtId="49" fontId="11" fillId="0" borderId="18" xfId="1" applyNumberFormat="1" applyFont="1" applyFill="1" applyBorder="1" applyAlignment="1" applyProtection="1">
      <alignment horizontal="center" vertical="center"/>
      <protection hidden="1"/>
    </xf>
    <xf numFmtId="49" fontId="15" fillId="0" borderId="0" xfId="1" applyNumberFormat="1" applyFont="1" applyFill="1" applyBorder="1" applyAlignment="1" applyProtection="1">
      <alignment horizontal="left" vertical="center"/>
      <protection hidden="1"/>
    </xf>
    <xf numFmtId="49" fontId="11" fillId="0" borderId="18" xfId="1" applyNumberFormat="1" applyFont="1" applyFill="1" applyBorder="1" applyAlignment="1" applyProtection="1">
      <alignment horizontal="center" vertical="center"/>
      <protection hidden="1"/>
    </xf>
    <xf numFmtId="49" fontId="11" fillId="0" borderId="18" xfId="1" applyNumberFormat="1" applyFont="1" applyFill="1" applyBorder="1" applyAlignment="1" applyProtection="1">
      <alignment horizontal="center" vertical="center"/>
      <protection hidden="1"/>
    </xf>
    <xf numFmtId="49" fontId="15" fillId="0" borderId="0" xfId="1" applyNumberFormat="1" applyFont="1" applyFill="1" applyBorder="1" applyAlignment="1" applyProtection="1">
      <alignment horizontal="left" vertical="center"/>
      <protection hidden="1"/>
    </xf>
    <xf numFmtId="49" fontId="15" fillId="0" borderId="0" xfId="1" applyNumberFormat="1" applyFont="1" applyFill="1" applyBorder="1" applyAlignment="1" applyProtection="1">
      <alignment horizontal="left" vertical="center"/>
      <protection hidden="1"/>
    </xf>
    <xf numFmtId="49" fontId="11" fillId="0" borderId="18" xfId="1" applyNumberFormat="1" applyFont="1" applyFill="1" applyBorder="1" applyAlignment="1" applyProtection="1">
      <alignment horizontal="center" vertical="center"/>
      <protection hidden="1"/>
    </xf>
    <xf numFmtId="0" fontId="10" fillId="4" borderId="4" xfId="1" applyFont="1" applyFill="1" applyBorder="1" applyAlignment="1" applyProtection="1">
      <alignment vertical="center"/>
      <protection hidden="1"/>
    </xf>
    <xf numFmtId="49" fontId="15" fillId="0" borderId="0" xfId="1" applyNumberFormat="1" applyFont="1" applyFill="1" applyBorder="1" applyAlignment="1" applyProtection="1">
      <alignment horizontal="left" vertical="center"/>
      <protection hidden="1"/>
    </xf>
    <xf numFmtId="49" fontId="11" fillId="0" borderId="18" xfId="1" applyNumberFormat="1" applyFont="1" applyFill="1" applyBorder="1" applyAlignment="1" applyProtection="1">
      <alignment horizontal="center" vertical="center"/>
      <protection hidden="1"/>
    </xf>
    <xf numFmtId="49" fontId="11" fillId="0" borderId="18" xfId="1" applyNumberFormat="1" applyFont="1" applyFill="1" applyBorder="1" applyAlignment="1" applyProtection="1">
      <alignment horizontal="center" vertical="center"/>
      <protection hidden="1"/>
    </xf>
    <xf numFmtId="49" fontId="15" fillId="0" borderId="0" xfId="1" applyNumberFormat="1" applyFont="1" applyFill="1" applyBorder="1" applyAlignment="1" applyProtection="1">
      <alignment horizontal="left" vertical="center"/>
      <protection hidden="1"/>
    </xf>
    <xf numFmtId="164" fontId="4" fillId="0" borderId="4" xfId="1" applyNumberFormat="1" applyFont="1" applyFill="1" applyBorder="1" applyAlignment="1" applyProtection="1">
      <alignment horizontal="center" vertical="center" wrapText="1"/>
      <protection hidden="1"/>
    </xf>
    <xf numFmtId="164" fontId="4" fillId="0" borderId="8" xfId="1" applyNumberFormat="1" applyFont="1" applyFill="1" applyBorder="1" applyAlignment="1" applyProtection="1">
      <alignment horizontal="center" vertical="center" wrapText="1"/>
      <protection hidden="1"/>
    </xf>
    <xf numFmtId="164" fontId="4" fillId="0" borderId="24" xfId="1" applyNumberFormat="1" applyFont="1" applyFill="1" applyBorder="1" applyAlignment="1" applyProtection="1">
      <alignment horizontal="center" vertical="center" wrapText="1"/>
      <protection hidden="1"/>
    </xf>
    <xf numFmtId="0" fontId="14" fillId="2" borderId="0" xfId="1" applyFont="1" applyFill="1" applyBorder="1" applyAlignment="1" applyProtection="1">
      <alignment horizontal="left" vertical="center"/>
      <protection hidden="1"/>
    </xf>
    <xf numFmtId="166" fontId="12" fillId="2" borderId="23" xfId="1" applyNumberFormat="1" applyFont="1" applyFill="1" applyBorder="1" applyAlignment="1" applyProtection="1">
      <alignment horizontal="center" vertical="center"/>
      <protection hidden="1"/>
    </xf>
    <xf numFmtId="0" fontId="12" fillId="0" borderId="5" xfId="1" applyFont="1" applyBorder="1" applyAlignment="1" applyProtection="1">
      <alignment horizontal="center" vertical="center"/>
      <protection hidden="1"/>
    </xf>
    <xf numFmtId="0" fontId="12" fillId="0" borderId="7" xfId="1" applyFont="1" applyBorder="1" applyAlignment="1" applyProtection="1">
      <alignment horizontal="center" vertical="center"/>
      <protection hidden="1"/>
    </xf>
    <xf numFmtId="49" fontId="2" fillId="2" borderId="1" xfId="1" applyNumberFormat="1" applyFont="1" applyFill="1" applyBorder="1" applyAlignment="1" applyProtection="1">
      <alignment horizontal="center" vertical="center"/>
      <protection hidden="1"/>
    </xf>
    <xf numFmtId="49" fontId="2" fillId="2" borderId="2" xfId="1" applyNumberFormat="1" applyFont="1" applyFill="1" applyBorder="1" applyAlignment="1" applyProtection="1">
      <alignment horizontal="center" vertical="center"/>
      <protection hidden="1"/>
    </xf>
    <xf numFmtId="0" fontId="5" fillId="0" borderId="4" xfId="1" applyFont="1" applyBorder="1" applyAlignment="1" applyProtection="1">
      <alignment horizontal="center" vertical="center" wrapText="1"/>
      <protection hidden="1"/>
    </xf>
    <xf numFmtId="0" fontId="5" fillId="0" borderId="8" xfId="1" applyFont="1" applyBorder="1" applyAlignment="1" applyProtection="1">
      <alignment horizontal="center" vertical="center" wrapText="1"/>
      <protection hidden="1"/>
    </xf>
    <xf numFmtId="0" fontId="5" fillId="0" borderId="15" xfId="1" applyFont="1" applyBorder="1" applyAlignment="1" applyProtection="1">
      <alignment horizontal="center" vertical="center" wrapText="1"/>
      <protection hidden="1"/>
    </xf>
    <xf numFmtId="0" fontId="6" fillId="0" borderId="5" xfId="1" applyFont="1" applyBorder="1" applyAlignment="1" applyProtection="1">
      <alignment horizontal="center" vertical="center"/>
      <protection hidden="1"/>
    </xf>
    <xf numFmtId="0" fontId="6" fillId="0" borderId="6" xfId="1" applyFont="1" applyBorder="1" applyAlignment="1" applyProtection="1">
      <alignment horizontal="center" vertical="center"/>
      <protection hidden="1"/>
    </xf>
    <xf numFmtId="0" fontId="6" fillId="0" borderId="7" xfId="1" applyFont="1" applyBorder="1" applyAlignment="1" applyProtection="1">
      <alignment horizontal="center" vertical="center"/>
      <protection hidden="1"/>
    </xf>
    <xf numFmtId="0" fontId="6" fillId="0" borderId="9" xfId="1" applyFont="1" applyBorder="1" applyAlignment="1" applyProtection="1">
      <alignment horizontal="center" vertical="center"/>
      <protection hidden="1"/>
    </xf>
    <xf numFmtId="0" fontId="6" fillId="0" borderId="10" xfId="1" applyFont="1" applyBorder="1" applyAlignment="1" applyProtection="1">
      <alignment horizontal="center" vertical="center"/>
      <protection hidden="1"/>
    </xf>
    <xf numFmtId="0" fontId="6" fillId="0" borderId="11" xfId="1" applyFont="1" applyBorder="1" applyAlignment="1" applyProtection="1">
      <alignment horizontal="center" vertical="center"/>
      <protection hidden="1"/>
    </xf>
    <xf numFmtId="49" fontId="8" fillId="0" borderId="13" xfId="1" applyNumberFormat="1" applyFont="1" applyFill="1" applyBorder="1" applyAlignment="1" applyProtection="1">
      <alignment horizontal="center" vertical="center"/>
      <protection hidden="1"/>
    </xf>
    <xf numFmtId="49" fontId="8" fillId="0" borderId="14" xfId="1" applyNumberFormat="1" applyFont="1" applyFill="1" applyBorder="1" applyAlignment="1" applyProtection="1">
      <alignment horizontal="center" vertical="center"/>
      <protection hidden="1"/>
    </xf>
    <xf numFmtId="0" fontId="5" fillId="0" borderId="5" xfId="1" applyFont="1" applyBorder="1" applyAlignment="1" applyProtection="1">
      <alignment horizontal="center" vertical="center"/>
      <protection hidden="1"/>
    </xf>
    <xf numFmtId="0" fontId="5" fillId="0" borderId="7" xfId="1" applyFont="1" applyBorder="1" applyAlignment="1" applyProtection="1">
      <alignment horizontal="center" vertical="center"/>
      <protection hidden="1"/>
    </xf>
    <xf numFmtId="0" fontId="9" fillId="3" borderId="1" xfId="2" applyFill="1" applyBorder="1" applyAlignment="1" applyProtection="1">
      <alignment horizontal="center" vertical="center" wrapText="1"/>
      <protection hidden="1"/>
    </xf>
    <xf numFmtId="0" fontId="9" fillId="3" borderId="2" xfId="2" applyFill="1" applyBorder="1" applyAlignment="1" applyProtection="1">
      <alignment horizontal="center" vertical="center" wrapText="1"/>
      <protection hidden="1"/>
    </xf>
    <xf numFmtId="0" fontId="9" fillId="3" borderId="16" xfId="2" applyFill="1" applyBorder="1" applyAlignment="1" applyProtection="1">
      <alignment horizontal="center" vertical="center" wrapText="1"/>
      <protection hidden="1"/>
    </xf>
    <xf numFmtId="49" fontId="11" fillId="0" borderId="18" xfId="1" applyNumberFormat="1" applyFont="1" applyFill="1" applyBorder="1" applyAlignment="1" applyProtection="1">
      <alignment horizontal="center" vertical="center" wrapText="1"/>
      <protection hidden="1"/>
    </xf>
    <xf numFmtId="49" fontId="11" fillId="0" borderId="18" xfId="1" applyNumberFormat="1" applyFont="1" applyFill="1" applyBorder="1" applyAlignment="1" applyProtection="1">
      <alignment horizontal="center" vertical="center"/>
      <protection hidden="1"/>
    </xf>
    <xf numFmtId="49" fontId="11" fillId="0" borderId="19" xfId="1" applyNumberFormat="1" applyFont="1" applyFill="1" applyBorder="1" applyAlignment="1" applyProtection="1">
      <alignment horizontal="center" vertical="center"/>
      <protection hidden="1"/>
    </xf>
    <xf numFmtId="165" fontId="4" fillId="0" borderId="4" xfId="1" applyNumberFormat="1" applyFont="1" applyFill="1" applyBorder="1" applyAlignment="1" applyProtection="1">
      <alignment horizontal="center" vertical="center" wrapText="1"/>
      <protection hidden="1"/>
    </xf>
    <xf numFmtId="165" fontId="4" fillId="0" borderId="8" xfId="1" applyNumberFormat="1" applyFont="1" applyFill="1" applyBorder="1" applyAlignment="1" applyProtection="1">
      <alignment horizontal="center" vertical="center" wrapText="1"/>
      <protection hidden="1"/>
    </xf>
    <xf numFmtId="165" fontId="4" fillId="0" borderId="24" xfId="1" applyNumberFormat="1" applyFont="1" applyFill="1" applyBorder="1" applyAlignment="1" applyProtection="1">
      <alignment horizontal="center" vertical="center" wrapText="1"/>
      <protection hidden="1"/>
    </xf>
    <xf numFmtId="166" fontId="4" fillId="0" borderId="4" xfId="1" applyNumberFormat="1" applyFont="1" applyFill="1" applyBorder="1" applyAlignment="1" applyProtection="1">
      <alignment horizontal="center" vertical="center" wrapText="1"/>
      <protection hidden="1"/>
    </xf>
    <xf numFmtId="166" fontId="4" fillId="0" borderId="8" xfId="1" applyNumberFormat="1" applyFont="1" applyFill="1" applyBorder="1" applyAlignment="1" applyProtection="1">
      <alignment horizontal="center" vertical="center" wrapText="1"/>
      <protection hidden="1"/>
    </xf>
    <xf numFmtId="166" fontId="4" fillId="0" borderId="24" xfId="1" applyNumberFormat="1" applyFont="1" applyFill="1" applyBorder="1" applyAlignment="1" applyProtection="1">
      <alignment horizontal="center" vertical="center" wrapText="1"/>
      <protection hidden="1"/>
    </xf>
    <xf numFmtId="49" fontId="16" fillId="0" borderId="0" xfId="1" applyNumberFormat="1" applyFont="1" applyFill="1" applyBorder="1" applyAlignment="1" applyProtection="1">
      <alignment horizontal="left" vertical="center"/>
      <protection hidden="1"/>
    </xf>
    <xf numFmtId="49" fontId="15" fillId="0" borderId="0" xfId="1" applyNumberFormat="1" applyFont="1" applyFill="1" applyBorder="1" applyAlignment="1" applyProtection="1">
      <alignment horizontal="left" vertical="center"/>
      <protection hidden="1"/>
    </xf>
    <xf numFmtId="49" fontId="15" fillId="0" borderId="0" xfId="1" applyNumberFormat="1" applyFont="1" applyFill="1" applyBorder="1" applyAlignment="1" applyProtection="1">
      <alignment horizontal="center" vertical="center"/>
      <protection hidden="1"/>
    </xf>
    <xf numFmtId="49" fontId="15" fillId="2" borderId="0" xfId="1" applyNumberFormat="1" applyFont="1" applyFill="1" applyBorder="1" applyAlignment="1" applyProtection="1">
      <alignment horizontal="left" vertical="center"/>
      <protection hidden="1"/>
    </xf>
    <xf numFmtId="49" fontId="15" fillId="0" borderId="0" xfId="1" applyNumberFormat="1" applyFont="1" applyFill="1" applyBorder="1" applyAlignment="1" applyProtection="1">
      <alignment horizontal="left" vertical="center" wrapText="1"/>
      <protection hidden="1"/>
    </xf>
    <xf numFmtId="166" fontId="11" fillId="2" borderId="0" xfId="1" applyNumberFormat="1" applyFont="1" applyFill="1" applyBorder="1" applyAlignment="1" applyProtection="1">
      <alignment horizontal="center" vertical="center" wrapText="1"/>
      <protection hidden="1"/>
    </xf>
    <xf numFmtId="166" fontId="1" fillId="0" borderId="4" xfId="1" applyNumberFormat="1" applyFont="1" applyFill="1" applyBorder="1" applyAlignment="1" applyProtection="1">
      <alignment horizontal="center" vertical="center" wrapText="1"/>
      <protection hidden="1"/>
    </xf>
    <xf numFmtId="0" fontId="12" fillId="2" borderId="23" xfId="1" applyFont="1" applyFill="1" applyBorder="1" applyAlignment="1" applyProtection="1">
      <alignment horizontal="center" vertical="center"/>
      <protection hidden="1"/>
    </xf>
  </cellXfs>
  <cellStyles count="3">
    <cellStyle name="Hyperlink 2" xfId="2" xr:uid="{00000000-0005-0000-0000-000000000000}"/>
    <cellStyle name="Normal" xfId="0" builtinId="0"/>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ls.gov/data/"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ls.gov/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ls.gov/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ls.gov/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ls.gov/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ls.gov/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ls.gov/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ls.gov/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ls.gov/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ls.gov/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ls.gov/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A206E-E1AF-42A5-8BE6-FFAFC6DC4CD9}">
  <dimension ref="B1:Y117"/>
  <sheetViews>
    <sheetView showGridLines="0" showRowColHeaders="0" tabSelected="1" zoomScale="80" zoomScaleNormal="80" workbookViewId="0">
      <selection activeCell="J4" sqref="J1:Y1048576"/>
    </sheetView>
  </sheetViews>
  <sheetFormatPr defaultRowHeight="13.2" x14ac:dyDescent="0.25"/>
  <cols>
    <col min="1" max="1" width="8.88671875" style="5"/>
    <col min="2" max="2" width="20" style="5" customWidth="1"/>
    <col min="3" max="3" width="28.88671875" style="5" customWidth="1"/>
    <col min="4" max="4" width="20.5546875" style="5" customWidth="1"/>
    <col min="5" max="5" width="19.5546875" style="5" customWidth="1"/>
    <col min="6" max="6" width="25.109375" style="5" customWidth="1"/>
    <col min="7" max="7" width="21.44140625" style="5" customWidth="1"/>
    <col min="8" max="8" width="14.109375" style="5" customWidth="1"/>
    <col min="9" max="9" width="6.5546875" style="63"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 style="5" hidden="1" customWidth="1"/>
    <col min="20" max="20" width="153.5546875" style="5" hidden="1" customWidth="1"/>
    <col min="21" max="21" width="13.88671875" style="5" hidden="1" customWidth="1"/>
    <col min="22" max="23" width="9.109375" style="5" hidden="1" customWidth="1"/>
    <col min="24" max="25" width="8.88671875" style="5" hidden="1" customWidth="1"/>
    <col min="26" max="58" width="8.88671875" style="5" customWidth="1"/>
    <col min="59" max="257" width="8.886718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8.886718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8.886718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8.886718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8.886718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8.886718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8.886718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8.886718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8.886718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8.886718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8.886718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8.886718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8.886718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8.886718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8.886718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8.886718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8.886718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8.886718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8.886718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8.886718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8.886718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8.886718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8.886718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8.886718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8.886718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8.886718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8.886718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8.886718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8.886718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8.886718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8.886718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8.886718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8.886718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8.886718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8.886718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8.886718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8.886718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8.886718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8.886718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8.886718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8.886718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8.886718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8.886718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8.886718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8.886718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8.886718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8.886718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8.886718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8.886718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8.886718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8.886718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8.886718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8.886718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8.886718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8.886718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8.886718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8.886718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8.886718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8.886718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8.886718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8.886718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8.886718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8.886718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8.88671875" style="5"/>
  </cols>
  <sheetData>
    <row r="1" spans="2:22" ht="45" customHeight="1" thickBot="1" x14ac:dyDescent="0.3">
      <c r="B1" s="102" t="s">
        <v>0</v>
      </c>
      <c r="C1" s="103"/>
      <c r="D1" s="103"/>
      <c r="E1" s="103"/>
      <c r="F1" s="1" t="str">
        <f>K5</f>
        <v>January</v>
      </c>
      <c r="G1" s="1">
        <f>K4</f>
        <v>2024</v>
      </c>
      <c r="H1" s="2"/>
      <c r="I1" s="3" t="s">
        <v>49</v>
      </c>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90" t="s">
        <v>8</v>
      </c>
    </row>
    <row r="4" spans="2:22" ht="62.25" customHeight="1" thickBot="1" x14ac:dyDescent="0.3">
      <c r="B4" s="11" t="s">
        <v>9</v>
      </c>
      <c r="C4" s="120" t="s">
        <v>55</v>
      </c>
      <c r="D4" s="121"/>
      <c r="E4" s="121"/>
      <c r="F4" s="93" t="s">
        <v>53</v>
      </c>
      <c r="G4" s="121" t="s">
        <v>54</v>
      </c>
      <c r="H4" s="122"/>
      <c r="I4" s="12"/>
      <c r="J4" s="13" t="s">
        <v>10</v>
      </c>
      <c r="K4" s="14">
        <v>2024</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19</v>
      </c>
      <c r="M5" s="19" t="s">
        <v>17</v>
      </c>
      <c r="O5" s="95">
        <v>44287</v>
      </c>
      <c r="P5" s="123">
        <v>335.8</v>
      </c>
      <c r="Q5" s="126">
        <v>44378</v>
      </c>
      <c r="R5" s="95">
        <v>44075</v>
      </c>
      <c r="T5" s="20" t="s">
        <v>18</v>
      </c>
    </row>
    <row r="6" spans="2:22" ht="24" customHeight="1" thickBot="1" x14ac:dyDescent="0.3">
      <c r="B6" s="98" t="s">
        <v>51</v>
      </c>
      <c r="C6" s="98"/>
      <c r="D6" s="98"/>
      <c r="E6" s="98"/>
      <c r="F6" s="99">
        <v>45306</v>
      </c>
      <c r="G6" s="99"/>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94"/>
      <c r="J8" s="30" t="s">
        <v>25</v>
      </c>
      <c r="K8" s="31">
        <v>45222</v>
      </c>
      <c r="M8" s="19" t="s">
        <v>26</v>
      </c>
      <c r="O8" s="95">
        <v>44378</v>
      </c>
      <c r="P8" s="123">
        <v>340.9</v>
      </c>
      <c r="Q8" s="126">
        <v>44470</v>
      </c>
      <c r="R8" s="95">
        <v>44075</v>
      </c>
      <c r="T8" s="32" t="s">
        <v>27</v>
      </c>
    </row>
    <row r="9" spans="2:22" ht="24" customHeight="1" x14ac:dyDescent="0.25">
      <c r="B9" s="130" t="s">
        <v>56</v>
      </c>
      <c r="C9" s="130"/>
      <c r="D9" s="130"/>
      <c r="E9" s="130"/>
      <c r="F9" s="130"/>
      <c r="G9" s="130"/>
      <c r="H9" s="130"/>
      <c r="I9" s="94"/>
      <c r="J9" s="33" t="s">
        <v>28</v>
      </c>
      <c r="K9" s="34">
        <v>423.411</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45222</v>
      </c>
      <c r="F11" s="42" t="s">
        <v>35</v>
      </c>
      <c r="G11" s="43">
        <f>K9</f>
        <v>423.411</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94"/>
      <c r="C12" s="94"/>
      <c r="D12" s="94"/>
      <c r="E12" s="46"/>
      <c r="F12" s="35"/>
      <c r="G12" s="47"/>
      <c r="H12" s="35"/>
      <c r="I12" s="29"/>
      <c r="J12" s="48" t="s">
        <v>38</v>
      </c>
      <c r="K12" s="49">
        <v>45306</v>
      </c>
      <c r="M12" s="19" t="s">
        <v>16</v>
      </c>
      <c r="O12" s="96"/>
      <c r="P12" s="124"/>
      <c r="Q12" s="127"/>
      <c r="R12" s="96"/>
      <c r="T12" s="45"/>
      <c r="U12" s="45"/>
      <c r="V12" s="45"/>
    </row>
    <row r="13" spans="2:22" ht="24" customHeight="1" thickBot="1" x14ac:dyDescent="0.3">
      <c r="B13" s="94" t="s">
        <v>39</v>
      </c>
      <c r="C13" s="75">
        <f xml:space="preserve"> 1 + G15</f>
        <v>1.1000000000000001</v>
      </c>
      <c r="D13" s="131" t="s">
        <v>40</v>
      </c>
      <c r="E13" s="131"/>
      <c r="F13" s="131"/>
      <c r="G13" s="131"/>
      <c r="H13" s="131"/>
      <c r="I13" s="94"/>
      <c r="K13" s="5"/>
      <c r="M13" s="19" t="s">
        <v>41</v>
      </c>
      <c r="O13" s="97"/>
      <c r="P13" s="125"/>
      <c r="Q13" s="128"/>
      <c r="R13" s="97"/>
      <c r="T13" s="45"/>
      <c r="U13" s="45"/>
      <c r="V13" s="45"/>
    </row>
    <row r="14" spans="2:22" ht="24" customHeight="1" x14ac:dyDescent="0.25">
      <c r="B14" s="130" t="s">
        <v>42</v>
      </c>
      <c r="C14" s="130"/>
      <c r="D14" s="130"/>
      <c r="E14" s="130"/>
      <c r="F14" s="130"/>
      <c r="G14" s="130"/>
      <c r="H14" s="130"/>
      <c r="I14" s="94"/>
      <c r="J14" s="5"/>
      <c r="K14" s="5"/>
      <c r="M14" s="19" t="s">
        <v>43</v>
      </c>
      <c r="O14" s="95">
        <v>44582</v>
      </c>
      <c r="P14" s="123">
        <v>358.11500000000001</v>
      </c>
      <c r="Q14" s="126">
        <v>44652</v>
      </c>
      <c r="R14" s="95">
        <v>44075</v>
      </c>
      <c r="T14" s="45"/>
      <c r="U14" s="45"/>
      <c r="V14" s="45"/>
    </row>
    <row r="15" spans="2:22" ht="24" customHeight="1" x14ac:dyDescent="0.25">
      <c r="B15" s="133" t="s">
        <v>44</v>
      </c>
      <c r="C15" s="133"/>
      <c r="D15" s="133"/>
      <c r="E15" s="133"/>
      <c r="F15" s="133"/>
      <c r="G15" s="50">
        <f>IF((($K$9-$K$11)/$K$11)&gt;0.1, 0.1, (($K$9-$K$11)/$K$11))</f>
        <v>0.1</v>
      </c>
      <c r="H15" s="51"/>
      <c r="I15" s="52"/>
      <c r="J15" s="5"/>
      <c r="K15" s="5"/>
      <c r="M15" s="19" t="s">
        <v>45</v>
      </c>
      <c r="O15" s="96"/>
      <c r="P15" s="124"/>
      <c r="Q15" s="127"/>
      <c r="R15" s="96"/>
      <c r="T15" s="45"/>
      <c r="U15" s="45"/>
      <c r="V15" s="45"/>
    </row>
    <row r="16" spans="2:22" ht="24" customHeight="1" thickBot="1" x14ac:dyDescent="0.3">
      <c r="B16" s="133" t="s">
        <v>46</v>
      </c>
      <c r="C16" s="133"/>
      <c r="D16" s="134">
        <f>K12</f>
        <v>45306</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v>368.99400000000003</v>
      </c>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v>384.238</v>
      </c>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v>388.02499999999998</v>
      </c>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v>412.52699999999999</v>
      </c>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v>415.26799999999997</v>
      </c>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v>419.33300000000003</v>
      </c>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v>423.411</v>
      </c>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eJiIPE7xbwd6WIUUfq/qRlFyZqi9wvomZxe9f37eXWSoC3QFoTJ/SuosYwp7P39bwN4fh7eCXeLtlscoWI435w==" saltValue="NOwStfEPVP/tzGE/N0tlJw==" spinCount="100000" sheet="1" objects="1" scenarios="1"/>
  <mergeCells count="65">
    <mergeCell ref="O35:O37"/>
    <mergeCell ref="P35:P37"/>
    <mergeCell ref="Q35:Q37"/>
    <mergeCell ref="R35:R37"/>
    <mergeCell ref="O29:O31"/>
    <mergeCell ref="P29:P31"/>
    <mergeCell ref="Q29:Q31"/>
    <mergeCell ref="R29:R31"/>
    <mergeCell ref="O32:O34"/>
    <mergeCell ref="P32:P34"/>
    <mergeCell ref="Q32:Q34"/>
    <mergeCell ref="R32:R34"/>
    <mergeCell ref="O23:O25"/>
    <mergeCell ref="P23:P25"/>
    <mergeCell ref="Q23:Q25"/>
    <mergeCell ref="R23:R25"/>
    <mergeCell ref="O26:O28"/>
    <mergeCell ref="P26:P28"/>
    <mergeCell ref="Q26:Q28"/>
    <mergeCell ref="R26:R28"/>
    <mergeCell ref="O17:O19"/>
    <mergeCell ref="P17:P19"/>
    <mergeCell ref="Q17:Q19"/>
    <mergeCell ref="R17:R19"/>
    <mergeCell ref="O20:O22"/>
    <mergeCell ref="P20:P22"/>
    <mergeCell ref="Q20:Q22"/>
    <mergeCell ref="R20:R22"/>
    <mergeCell ref="B14:H14"/>
    <mergeCell ref="O14:O16"/>
    <mergeCell ref="P14:P16"/>
    <mergeCell ref="Q14:Q16"/>
    <mergeCell ref="R14:R16"/>
    <mergeCell ref="B15:F15"/>
    <mergeCell ref="B16:C16"/>
    <mergeCell ref="D16:E16"/>
    <mergeCell ref="B11:D11"/>
    <mergeCell ref="O11:O13"/>
    <mergeCell ref="P11:P13"/>
    <mergeCell ref="Q11:Q13"/>
    <mergeCell ref="R11:R13"/>
    <mergeCell ref="D13:H13"/>
    <mergeCell ref="B8:E8"/>
    <mergeCell ref="O8:O10"/>
    <mergeCell ref="P8:P10"/>
    <mergeCell ref="Q8:Q10"/>
    <mergeCell ref="R8:R10"/>
    <mergeCell ref="B9:H9"/>
    <mergeCell ref="D10:E10"/>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s>
  <dataValidations count="7">
    <dataValidation type="list" allowBlank="1" showInputMessage="1" showErrorMessage="1" sqref="K12" xr:uid="{AF3529C4-A815-4F3C-BB24-8073B24D9844}">
      <formula1>$Q$5:$Q$37</formula1>
    </dataValidation>
    <dataValidation type="list" allowBlank="1" showInputMessage="1" showErrorMessage="1" sqref="K8" xr:uid="{6C45BCF0-8FDB-4CD4-9226-36DF86B7703B}">
      <formula1>$O$5:$O$37</formula1>
    </dataValidation>
    <dataValidation type="list" allowBlank="1" showInputMessage="1" showErrorMessage="1" sqref="K4" xr:uid="{6EFDDBD0-4633-446A-97D6-F25F6F79D8E1}">
      <formula1>"2021, 2022, 2023, 2024"</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17E48041-CCCD-4169-AAA9-377EAD3A91BC}">
      <formula1>$M$6:$M$17</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A2657DE5-D7CA-4C28-9F59-D883ECFF0620}">
      <formula1>$Q$5:$Q$25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DCD8D0BF-B543-478A-9CA0-D877E5FC1A22}">
      <formula1>$O$5:$O$25</formula1>
    </dataValidation>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98DB9F5E-DFB8-4CD1-8475-9573288E0615}">
      <formula1>$P$5:$P$25</formula1>
    </dataValidation>
  </dataValidations>
  <hyperlinks>
    <hyperlink ref="O3:R3" r:id="rId1" display="Posted Price" xr:uid="{B4F98B4A-8663-4FD6-A0E4-045B01AA03AE}"/>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000B-095A-4506-B90D-E9B5E9083C62}">
  <dimension ref="B1:V117"/>
  <sheetViews>
    <sheetView showGridLines="0" showRowColHeaders="0" zoomScale="90" zoomScaleNormal="90" workbookViewId="0">
      <selection activeCell="D16" sqref="D16:E16"/>
    </sheetView>
  </sheetViews>
  <sheetFormatPr defaultRowHeight="13.2" x14ac:dyDescent="0.25"/>
  <cols>
    <col min="1" max="1" width="8.88671875" style="5"/>
    <col min="2" max="2" width="20" style="5" customWidth="1"/>
    <col min="3" max="3" width="28.88671875" style="5" customWidth="1"/>
    <col min="4" max="4" width="17.5546875" style="5" customWidth="1"/>
    <col min="5" max="5" width="19.5546875" style="5" customWidth="1"/>
    <col min="6" max="6" width="25.109375" style="5" customWidth="1"/>
    <col min="7" max="7" width="21.44140625" style="5" customWidth="1"/>
    <col min="8" max="8" width="14.109375" style="5" customWidth="1"/>
    <col min="9" max="9" width="6.5546875" style="63"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109375" style="5" hidden="1" customWidth="1"/>
    <col min="20" max="20" width="153.5546875" style="5" hidden="1" customWidth="1"/>
    <col min="21" max="21" width="13.88671875" style="5" hidden="1" customWidth="1"/>
    <col min="22" max="23" width="9.109375" style="5" customWidth="1"/>
    <col min="24" max="58" width="8.88671875" style="5" customWidth="1"/>
    <col min="59" max="257" width="8.886718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8.886718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8.886718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8.886718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8.886718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8.886718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8.886718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8.886718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8.886718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8.886718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8.886718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8.886718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8.886718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8.886718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8.886718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8.886718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8.886718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8.886718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8.886718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8.886718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8.886718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8.886718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8.886718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8.886718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8.886718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8.886718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8.886718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8.886718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8.886718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8.886718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8.886718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8.886718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8.886718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8.886718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8.886718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8.886718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8.886718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8.886718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8.886718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8.886718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8.886718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8.886718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8.886718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8.886718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8.886718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8.886718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8.886718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8.886718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8.886718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8.886718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8.886718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8.886718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8.886718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8.886718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8.886718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8.886718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8.886718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8.886718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8.886718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8.886718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8.886718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8.886718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8.886718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8.88671875" style="5"/>
  </cols>
  <sheetData>
    <row r="1" spans="2:22" ht="45" customHeight="1" thickBot="1" x14ac:dyDescent="0.3">
      <c r="B1" s="102" t="s">
        <v>0</v>
      </c>
      <c r="C1" s="103"/>
      <c r="D1" s="103"/>
      <c r="E1" s="103"/>
      <c r="F1" s="1" t="str">
        <f>K5</f>
        <v>October</v>
      </c>
      <c r="G1" s="1">
        <v>2021</v>
      </c>
      <c r="H1" s="2"/>
      <c r="I1" s="3"/>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10" t="s">
        <v>8</v>
      </c>
    </row>
    <row r="4" spans="2:22" ht="62.25" customHeight="1" thickBot="1" x14ac:dyDescent="0.3">
      <c r="B4" s="11" t="s">
        <v>9</v>
      </c>
      <c r="C4" s="120" t="s">
        <v>55</v>
      </c>
      <c r="D4" s="121"/>
      <c r="E4" s="121"/>
      <c r="F4" s="74" t="s">
        <v>53</v>
      </c>
      <c r="G4" s="121" t="s">
        <v>54</v>
      </c>
      <c r="H4" s="122"/>
      <c r="I4" s="12"/>
      <c r="J4" s="13" t="s">
        <v>10</v>
      </c>
      <c r="K4" s="14">
        <v>2021</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45</v>
      </c>
      <c r="M5" s="19" t="s">
        <v>17</v>
      </c>
      <c r="O5" s="95">
        <v>44287</v>
      </c>
      <c r="P5" s="123">
        <v>335.8</v>
      </c>
      <c r="Q5" s="126">
        <v>44378</v>
      </c>
      <c r="R5" s="95">
        <v>44075</v>
      </c>
      <c r="T5" s="20" t="s">
        <v>18</v>
      </c>
    </row>
    <row r="6" spans="2:22" ht="24" customHeight="1" thickBot="1" x14ac:dyDescent="0.3">
      <c r="B6" s="98" t="s">
        <v>51</v>
      </c>
      <c r="C6" s="98"/>
      <c r="D6" s="98"/>
      <c r="E6" s="98"/>
      <c r="F6" s="136" t="str">
        <f>CONCATENATE(F1," 1, ",G1)</f>
        <v>October 1, 2021</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73"/>
      <c r="J8" s="30" t="s">
        <v>25</v>
      </c>
      <c r="K8" s="31">
        <v>44378</v>
      </c>
      <c r="M8" s="19" t="s">
        <v>26</v>
      </c>
      <c r="O8" s="95">
        <v>44378</v>
      </c>
      <c r="P8" s="123">
        <v>340.9</v>
      </c>
      <c r="Q8" s="126">
        <v>44470</v>
      </c>
      <c r="R8" s="95">
        <v>44075</v>
      </c>
      <c r="T8" s="32" t="s">
        <v>27</v>
      </c>
    </row>
    <row r="9" spans="2:22" ht="24" customHeight="1" x14ac:dyDescent="0.25">
      <c r="B9" s="130" t="s">
        <v>52</v>
      </c>
      <c r="C9" s="130"/>
      <c r="D9" s="130"/>
      <c r="E9" s="130"/>
      <c r="F9" s="130"/>
      <c r="G9" s="130"/>
      <c r="H9" s="130"/>
      <c r="I9" s="73"/>
      <c r="J9" s="33" t="s">
        <v>28</v>
      </c>
      <c r="K9" s="34">
        <v>340.9</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44378</v>
      </c>
      <c r="F11" s="42" t="s">
        <v>35</v>
      </c>
      <c r="G11" s="43">
        <f>K9</f>
        <v>340.9</v>
      </c>
      <c r="H11" s="35"/>
      <c r="I11" s="44"/>
      <c r="J11" s="39" t="s">
        <v>36</v>
      </c>
      <c r="K11" s="68">
        <v>326.3</v>
      </c>
      <c r="M11" s="19" t="s">
        <v>37</v>
      </c>
      <c r="O11" s="95">
        <v>44490</v>
      </c>
      <c r="P11" s="123"/>
      <c r="Q11" s="126">
        <v>44562</v>
      </c>
      <c r="R11" s="95">
        <v>44075</v>
      </c>
      <c r="T11" s="45"/>
      <c r="U11" s="45"/>
      <c r="V11" s="45"/>
    </row>
    <row r="12" spans="2:22" ht="24" customHeight="1" thickBot="1" x14ac:dyDescent="0.3">
      <c r="B12" s="73"/>
      <c r="C12" s="73"/>
      <c r="D12" s="73"/>
      <c r="E12" s="46"/>
      <c r="F12" s="35"/>
      <c r="G12" s="47"/>
      <c r="H12" s="35"/>
      <c r="I12" s="29"/>
      <c r="J12" s="48" t="s">
        <v>38</v>
      </c>
      <c r="K12" s="49">
        <v>44470</v>
      </c>
      <c r="M12" s="19" t="s">
        <v>16</v>
      </c>
      <c r="O12" s="96"/>
      <c r="P12" s="124"/>
      <c r="Q12" s="127"/>
      <c r="R12" s="96"/>
      <c r="T12" s="45"/>
      <c r="U12" s="45"/>
      <c r="V12" s="45"/>
    </row>
    <row r="13" spans="2:22" ht="24" customHeight="1" thickBot="1" x14ac:dyDescent="0.3">
      <c r="B13" s="73" t="s">
        <v>39</v>
      </c>
      <c r="C13" s="75">
        <f xml:space="preserve"> 1 + G15</f>
        <v>1.0447441005209928</v>
      </c>
      <c r="D13" s="131" t="s">
        <v>40</v>
      </c>
      <c r="E13" s="131"/>
      <c r="F13" s="131"/>
      <c r="G13" s="131"/>
      <c r="H13" s="131"/>
      <c r="I13" s="73"/>
      <c r="K13" s="5"/>
      <c r="M13" s="19" t="s">
        <v>41</v>
      </c>
      <c r="O13" s="97"/>
      <c r="P13" s="125"/>
      <c r="Q13" s="128"/>
      <c r="R13" s="97"/>
      <c r="T13" s="45"/>
      <c r="U13" s="45"/>
      <c r="V13" s="45"/>
    </row>
    <row r="14" spans="2:22" ht="24" customHeight="1" x14ac:dyDescent="0.25">
      <c r="B14" s="130" t="s">
        <v>42</v>
      </c>
      <c r="C14" s="130"/>
      <c r="D14" s="130"/>
      <c r="E14" s="130"/>
      <c r="F14" s="130"/>
      <c r="G14" s="130"/>
      <c r="H14" s="130"/>
      <c r="I14" s="73"/>
      <c r="J14" s="5"/>
      <c r="K14" s="5"/>
      <c r="M14" s="19" t="s">
        <v>43</v>
      </c>
      <c r="O14" s="95">
        <v>44582</v>
      </c>
      <c r="P14" s="123"/>
      <c r="Q14" s="126">
        <v>44652</v>
      </c>
      <c r="R14" s="95">
        <v>44075</v>
      </c>
      <c r="T14" s="45"/>
      <c r="U14" s="45"/>
      <c r="V14" s="45"/>
    </row>
    <row r="15" spans="2:22" ht="24" customHeight="1" x14ac:dyDescent="0.25">
      <c r="B15" s="133" t="s">
        <v>44</v>
      </c>
      <c r="C15" s="133"/>
      <c r="D15" s="133"/>
      <c r="E15" s="133"/>
      <c r="F15" s="133"/>
      <c r="G15" s="50">
        <f>IF((($K$9-$K$11)/$K$11)&gt;0.1, 0.1, (($K$9-$K$11)/$K$11))</f>
        <v>4.4744100520992848E-2</v>
      </c>
      <c r="H15" s="51"/>
      <c r="I15" s="52"/>
      <c r="J15" s="5"/>
      <c r="K15" s="5"/>
      <c r="M15" s="19" t="s">
        <v>45</v>
      </c>
      <c r="O15" s="96"/>
      <c r="P15" s="124"/>
      <c r="Q15" s="127"/>
      <c r="R15" s="96"/>
      <c r="T15" s="45"/>
      <c r="U15" s="45"/>
      <c r="V15" s="45"/>
    </row>
    <row r="16" spans="2:22" ht="24" customHeight="1" thickBot="1" x14ac:dyDescent="0.3">
      <c r="B16" s="133" t="s">
        <v>46</v>
      </c>
      <c r="C16" s="133"/>
      <c r="D16" s="134">
        <f>K12</f>
        <v>44470</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e8f1pAIDW7E0AQQsbZkI39G170fyHeeD0OkYjKQzSlhorURlaNRuHfKmN8seZHxLgZmi19n/OX8F+3dF1L+3YQ==" saltValue="/JJxcO+LfZOfJwNySgDPzw==" spinCount="100000" sheet="1" objects="1" scenarios="1"/>
  <mergeCells count="65">
    <mergeCell ref="O35:O37"/>
    <mergeCell ref="P35:P37"/>
    <mergeCell ref="Q35:Q37"/>
    <mergeCell ref="R35:R37"/>
    <mergeCell ref="O29:O31"/>
    <mergeCell ref="P29:P31"/>
    <mergeCell ref="Q29:Q31"/>
    <mergeCell ref="R29:R31"/>
    <mergeCell ref="O32:O34"/>
    <mergeCell ref="P32:P34"/>
    <mergeCell ref="Q32:Q34"/>
    <mergeCell ref="R32:R34"/>
    <mergeCell ref="O23:O25"/>
    <mergeCell ref="P23:P25"/>
    <mergeCell ref="Q23:Q25"/>
    <mergeCell ref="R23:R25"/>
    <mergeCell ref="O26:O28"/>
    <mergeCell ref="P26:P28"/>
    <mergeCell ref="Q26:Q28"/>
    <mergeCell ref="R26:R28"/>
    <mergeCell ref="O17:O19"/>
    <mergeCell ref="P17:P19"/>
    <mergeCell ref="Q17:Q19"/>
    <mergeCell ref="R17:R19"/>
    <mergeCell ref="O20:O22"/>
    <mergeCell ref="P20:P22"/>
    <mergeCell ref="Q20:Q22"/>
    <mergeCell ref="R20:R22"/>
    <mergeCell ref="B14:H14"/>
    <mergeCell ref="O14:O16"/>
    <mergeCell ref="P14:P16"/>
    <mergeCell ref="Q14:Q16"/>
    <mergeCell ref="R14:R16"/>
    <mergeCell ref="B15:F15"/>
    <mergeCell ref="B16:C16"/>
    <mergeCell ref="D16:E16"/>
    <mergeCell ref="B11:D11"/>
    <mergeCell ref="O11:O13"/>
    <mergeCell ref="P11:P13"/>
    <mergeCell ref="Q11:Q13"/>
    <mergeCell ref="R11:R13"/>
    <mergeCell ref="D13:H13"/>
    <mergeCell ref="B8:E8"/>
    <mergeCell ref="O8:O10"/>
    <mergeCell ref="P8:P10"/>
    <mergeCell ref="Q8:Q10"/>
    <mergeCell ref="R8:R10"/>
    <mergeCell ref="B9:H9"/>
    <mergeCell ref="D10:E10"/>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s>
  <dataValidations count="8">
    <dataValidation type="list" allowBlank="1" showInputMessage="1" showErrorMessage="1" sqref="K12" xr:uid="{F9764ED6-CB12-403B-BDA7-0D80697F217C}">
      <formula1>$Q$5:$Q$37</formula1>
    </dataValidation>
    <dataValidation type="list" allowBlank="1" showInputMessage="1" showErrorMessage="1" sqref="K9" xr:uid="{1C17D0DD-5044-433C-99A7-C73116AE3876}">
      <formula1>$P$5:$P$37</formula1>
    </dataValidation>
    <dataValidation type="list" allowBlank="1" showInputMessage="1" showErrorMessage="1" sqref="K8" xr:uid="{E2090F84-2F54-41B1-A0D2-2666D19E9E27}">
      <formula1>$O$5:$O$37</formula1>
    </dataValidation>
    <dataValidation type="list" allowBlank="1" showInputMessage="1" showErrorMessage="1" sqref="K4" xr:uid="{29825022-D2D8-45EC-A6FE-09399E3AB871}">
      <formula1>"2021, 2022, 2023, 2024"</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55461C45-7E2D-4B58-AC71-6476ECC6C205}">
      <formula1>$M$6:$M$17</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FB8321DF-5113-45B7-A1A0-784A326D352B}">
      <formula1>$Q$5:$Q$25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4BAC5268-0BA4-492F-B9F5-E214EA2B7B54}">
      <formula1>$O$5:$O$25</formula1>
    </dataValidation>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7EF2CFF5-91AC-426A-837B-35542A4CAE00}">
      <formula1>$P$5:$P$25</formula1>
    </dataValidation>
  </dataValidations>
  <hyperlinks>
    <hyperlink ref="O3:R3" r:id="rId1" display="Posted Price" xr:uid="{4E026EFA-CA04-42B0-9936-8FD91C325510}"/>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1E27E-F2C5-4C7B-A329-1CE4802FA4F0}">
  <dimension ref="B1:AS117"/>
  <sheetViews>
    <sheetView showGridLines="0" showRowColHeaders="0" zoomScale="90" zoomScaleNormal="90" workbookViewId="0">
      <selection activeCell="C13" sqref="C13"/>
    </sheetView>
  </sheetViews>
  <sheetFormatPr defaultRowHeight="13.2" x14ac:dyDescent="0.25"/>
  <cols>
    <col min="1" max="1" width="8.88671875" style="5"/>
    <col min="2" max="2" width="20" style="5" customWidth="1"/>
    <col min="3" max="3" width="28.88671875" style="5" customWidth="1"/>
    <col min="4" max="4" width="17.5546875" style="5" customWidth="1"/>
    <col min="5" max="5" width="19.5546875" style="5" customWidth="1"/>
    <col min="6" max="6" width="25.109375" style="5" customWidth="1"/>
    <col min="7" max="7" width="21.44140625" style="5" customWidth="1"/>
    <col min="8" max="8" width="14.109375" style="5" customWidth="1"/>
    <col min="9" max="9" width="6.5546875" style="63"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109375" style="5" hidden="1" customWidth="1"/>
    <col min="20" max="20" width="153.5546875" style="5" hidden="1" customWidth="1"/>
    <col min="21" max="21" width="13.88671875" style="5" hidden="1" customWidth="1"/>
    <col min="22" max="23" width="9.109375" style="5" hidden="1" customWidth="1"/>
    <col min="24" max="45" width="8.88671875" style="5" hidden="1" customWidth="1"/>
    <col min="46" max="58" width="8.88671875" style="5" customWidth="1"/>
    <col min="59" max="257" width="8.886718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8.886718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8.886718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8.886718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8.886718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8.886718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8.886718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8.886718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8.886718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8.886718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8.886718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8.886718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8.886718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8.886718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8.886718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8.886718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8.886718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8.886718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8.886718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8.886718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8.886718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8.886718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8.886718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8.886718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8.886718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8.886718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8.886718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8.886718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8.886718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8.886718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8.886718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8.886718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8.886718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8.886718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8.886718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8.886718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8.886718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8.886718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8.886718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8.886718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8.886718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8.886718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8.886718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8.886718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8.886718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8.886718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8.886718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8.886718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8.886718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8.886718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8.886718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8.886718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8.886718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8.886718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8.886718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8.886718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8.886718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8.886718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8.886718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8.886718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8.886718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8.886718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8.886718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8.88671875" style="5"/>
  </cols>
  <sheetData>
    <row r="1" spans="2:22" ht="45" customHeight="1" thickBot="1" x14ac:dyDescent="0.3">
      <c r="B1" s="102" t="s">
        <v>0</v>
      </c>
      <c r="C1" s="103"/>
      <c r="D1" s="103"/>
      <c r="E1" s="103"/>
      <c r="F1" s="1" t="str">
        <f>K5</f>
        <v>July</v>
      </c>
      <c r="G1" s="1">
        <v>2021</v>
      </c>
      <c r="H1" s="2"/>
      <c r="I1" s="3"/>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10" t="s">
        <v>8</v>
      </c>
    </row>
    <row r="4" spans="2:22" ht="62.25" customHeight="1" thickBot="1" x14ac:dyDescent="0.3">
      <c r="B4" s="11" t="s">
        <v>9</v>
      </c>
      <c r="C4" s="120" t="s">
        <v>55</v>
      </c>
      <c r="D4" s="121"/>
      <c r="E4" s="121"/>
      <c r="F4" s="72" t="s">
        <v>53</v>
      </c>
      <c r="G4" s="121" t="s">
        <v>54</v>
      </c>
      <c r="H4" s="122"/>
      <c r="I4" s="12"/>
      <c r="J4" s="13" t="s">
        <v>10</v>
      </c>
      <c r="K4" s="14">
        <v>2021</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16</v>
      </c>
      <c r="M5" s="19" t="s">
        <v>17</v>
      </c>
      <c r="O5" s="95">
        <v>44287</v>
      </c>
      <c r="P5" s="123">
        <v>335.8</v>
      </c>
      <c r="Q5" s="126">
        <v>44378</v>
      </c>
      <c r="R5" s="95">
        <v>44075</v>
      </c>
      <c r="T5" s="20" t="s">
        <v>18</v>
      </c>
    </row>
    <row r="6" spans="2:22" ht="24" customHeight="1" thickBot="1" x14ac:dyDescent="0.3">
      <c r="B6" s="98" t="s">
        <v>51</v>
      </c>
      <c r="C6" s="98"/>
      <c r="D6" s="98"/>
      <c r="E6" s="98"/>
      <c r="F6" s="136" t="str">
        <f>CONCATENATE(F1," 1, ",G1)</f>
        <v>July 1, 2021</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71"/>
      <c r="J8" s="30" t="s">
        <v>25</v>
      </c>
      <c r="K8" s="31">
        <v>44287</v>
      </c>
      <c r="M8" s="19" t="s">
        <v>26</v>
      </c>
      <c r="O8" s="95">
        <v>44378</v>
      </c>
      <c r="P8" s="123"/>
      <c r="Q8" s="126">
        <v>44470</v>
      </c>
      <c r="R8" s="95">
        <v>44075</v>
      </c>
      <c r="T8" s="32" t="s">
        <v>27</v>
      </c>
    </row>
    <row r="9" spans="2:22" ht="24" customHeight="1" x14ac:dyDescent="0.25">
      <c r="B9" s="130" t="s">
        <v>52</v>
      </c>
      <c r="C9" s="130"/>
      <c r="D9" s="130"/>
      <c r="E9" s="130"/>
      <c r="F9" s="130"/>
      <c r="G9" s="130"/>
      <c r="H9" s="130"/>
      <c r="I9" s="71"/>
      <c r="J9" s="33" t="s">
        <v>28</v>
      </c>
      <c r="K9" s="34">
        <v>335.8</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44287</v>
      </c>
      <c r="F11" s="42" t="s">
        <v>35</v>
      </c>
      <c r="G11" s="43">
        <f>K9</f>
        <v>335.8</v>
      </c>
      <c r="H11" s="35"/>
      <c r="I11" s="44"/>
      <c r="J11" s="39" t="s">
        <v>36</v>
      </c>
      <c r="K11" s="68">
        <v>326.3</v>
      </c>
      <c r="M11" s="19" t="s">
        <v>37</v>
      </c>
      <c r="O11" s="95">
        <v>44490</v>
      </c>
      <c r="P11" s="123"/>
      <c r="Q11" s="126">
        <v>44562</v>
      </c>
      <c r="R11" s="95">
        <v>44075</v>
      </c>
      <c r="T11" s="45"/>
      <c r="U11" s="45"/>
      <c r="V11" s="45"/>
    </row>
    <row r="12" spans="2:22" ht="24" customHeight="1" thickBot="1" x14ac:dyDescent="0.3">
      <c r="B12" s="71"/>
      <c r="C12" s="71"/>
      <c r="D12" s="71"/>
      <c r="E12" s="46"/>
      <c r="F12" s="35"/>
      <c r="G12" s="47"/>
      <c r="H12" s="35"/>
      <c r="I12" s="29"/>
      <c r="J12" s="48" t="s">
        <v>38</v>
      </c>
      <c r="K12" s="49">
        <v>44378</v>
      </c>
      <c r="M12" s="19" t="s">
        <v>16</v>
      </c>
      <c r="O12" s="96"/>
      <c r="P12" s="124"/>
      <c r="Q12" s="127"/>
      <c r="R12" s="96"/>
      <c r="T12" s="45"/>
      <c r="U12" s="45"/>
      <c r="V12" s="45"/>
    </row>
    <row r="13" spans="2:22" ht="24" customHeight="1" thickBot="1" x14ac:dyDescent="0.3">
      <c r="B13" s="71" t="s">
        <v>39</v>
      </c>
      <c r="C13" s="75">
        <f xml:space="preserve"> 1 + G15</f>
        <v>1.0291143119828379</v>
      </c>
      <c r="D13" s="131" t="s">
        <v>40</v>
      </c>
      <c r="E13" s="131"/>
      <c r="F13" s="131"/>
      <c r="G13" s="131"/>
      <c r="H13" s="131"/>
      <c r="I13" s="71"/>
      <c r="K13" s="5"/>
      <c r="M13" s="19" t="s">
        <v>41</v>
      </c>
      <c r="O13" s="97"/>
      <c r="P13" s="125"/>
      <c r="Q13" s="128"/>
      <c r="R13" s="97"/>
      <c r="T13" s="45"/>
      <c r="U13" s="45"/>
      <c r="V13" s="45"/>
    </row>
    <row r="14" spans="2:22" ht="24" customHeight="1" x14ac:dyDescent="0.25">
      <c r="B14" s="130" t="s">
        <v>42</v>
      </c>
      <c r="C14" s="130"/>
      <c r="D14" s="130"/>
      <c r="E14" s="130"/>
      <c r="F14" s="130"/>
      <c r="G14" s="130"/>
      <c r="H14" s="130"/>
      <c r="I14" s="71"/>
      <c r="J14" s="5"/>
      <c r="K14" s="5"/>
      <c r="M14" s="19" t="s">
        <v>43</v>
      </c>
      <c r="O14" s="95">
        <v>44582</v>
      </c>
      <c r="P14" s="123"/>
      <c r="Q14" s="126">
        <v>44652</v>
      </c>
      <c r="R14" s="95">
        <v>44075</v>
      </c>
      <c r="T14" s="45"/>
      <c r="U14" s="45"/>
      <c r="V14" s="45"/>
    </row>
    <row r="15" spans="2:22" ht="24" customHeight="1" x14ac:dyDescent="0.25">
      <c r="B15" s="133" t="s">
        <v>44</v>
      </c>
      <c r="C15" s="133"/>
      <c r="D15" s="133"/>
      <c r="E15" s="133"/>
      <c r="F15" s="133"/>
      <c r="G15" s="50">
        <f>IF((($K$9-$K$11)/$K$11)&gt;0.1, 0.1, (($K$9-$K$11)/$K$11))</f>
        <v>2.9114311982837877E-2</v>
      </c>
      <c r="H15" s="51"/>
      <c r="I15" s="52"/>
      <c r="J15" s="5"/>
      <c r="K15" s="5"/>
      <c r="M15" s="19" t="s">
        <v>45</v>
      </c>
      <c r="O15" s="96"/>
      <c r="P15" s="124"/>
      <c r="Q15" s="127"/>
      <c r="R15" s="96"/>
      <c r="T15" s="45"/>
      <c r="U15" s="45"/>
      <c r="V15" s="45"/>
    </row>
    <row r="16" spans="2:22" ht="24" customHeight="1" thickBot="1" x14ac:dyDescent="0.3">
      <c r="B16" s="133" t="s">
        <v>46</v>
      </c>
      <c r="C16" s="133"/>
      <c r="D16" s="134">
        <f>K12</f>
        <v>44378</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jC7KAv3d+qtLRpnlNe4qwp4SWrnX1lJOn+fVjJyPu3rYlgpF0cfI7lIjIpkyAAk/jET+pnd5nDOd0OSFHFHIYw==" saltValue="lbrsjtpcXgMVfwOVk7guLg==" spinCount="100000" sheet="1" objects="1" scenarios="1"/>
  <mergeCells count="65">
    <mergeCell ref="O35:O37"/>
    <mergeCell ref="P35:P37"/>
    <mergeCell ref="Q35:Q37"/>
    <mergeCell ref="R35:R37"/>
    <mergeCell ref="O29:O31"/>
    <mergeCell ref="P29:P31"/>
    <mergeCell ref="Q29:Q31"/>
    <mergeCell ref="R29:R31"/>
    <mergeCell ref="O32:O34"/>
    <mergeCell ref="P32:P34"/>
    <mergeCell ref="Q32:Q34"/>
    <mergeCell ref="R32:R34"/>
    <mergeCell ref="O23:O25"/>
    <mergeCell ref="P23:P25"/>
    <mergeCell ref="Q23:Q25"/>
    <mergeCell ref="R23:R25"/>
    <mergeCell ref="O26:O28"/>
    <mergeCell ref="P26:P28"/>
    <mergeCell ref="Q26:Q28"/>
    <mergeCell ref="R26:R28"/>
    <mergeCell ref="O17:O19"/>
    <mergeCell ref="P17:P19"/>
    <mergeCell ref="Q17:Q19"/>
    <mergeCell ref="R17:R19"/>
    <mergeCell ref="O20:O22"/>
    <mergeCell ref="P20:P22"/>
    <mergeCell ref="Q20:Q22"/>
    <mergeCell ref="R20:R22"/>
    <mergeCell ref="B14:H14"/>
    <mergeCell ref="O14:O16"/>
    <mergeCell ref="P14:P16"/>
    <mergeCell ref="Q14:Q16"/>
    <mergeCell ref="R14:R16"/>
    <mergeCell ref="B15:F15"/>
    <mergeCell ref="B16:C16"/>
    <mergeCell ref="D16:E16"/>
    <mergeCell ref="B11:D11"/>
    <mergeCell ref="O11:O13"/>
    <mergeCell ref="P11:P13"/>
    <mergeCell ref="Q11:Q13"/>
    <mergeCell ref="R11:R13"/>
    <mergeCell ref="D13:H13"/>
    <mergeCell ref="B8:E8"/>
    <mergeCell ref="O8:O10"/>
    <mergeCell ref="P8:P10"/>
    <mergeCell ref="Q8:Q10"/>
    <mergeCell ref="R8:R10"/>
    <mergeCell ref="B9:H9"/>
    <mergeCell ref="D10:E10"/>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s>
  <dataValidations count="8">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EB435B3B-89B3-4A2E-8B36-4D71DD484301}">
      <formula1>$P$5:$P$25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F76E8C95-6E4C-4036-B394-3E4785C69DDB}">
      <formula1>$O$5:$O$25</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8AB0033B-EE76-4294-ADDA-C5159EDA8BC1}">
      <formula1>$Q$5:$Q$25</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60BC666E-6093-49FD-8FFA-0FC438F59778}">
      <formula1>$M$6:$M$17</formula1>
    </dataValidation>
    <dataValidation type="list" allowBlank="1" showInputMessage="1" showErrorMessage="1" sqref="K4" xr:uid="{F7F2B3B2-79C2-48BD-B5FF-59754098B432}">
      <formula1>"2021, 2022, 2023, 2024"</formula1>
    </dataValidation>
    <dataValidation type="list" allowBlank="1" showInputMessage="1" showErrorMessage="1" sqref="K8" xr:uid="{3312EF3D-80AD-4A3D-A81A-3F39A9A57EA3}">
      <formula1>$O$5:$O$37</formula1>
    </dataValidation>
    <dataValidation type="list" allowBlank="1" showInputMessage="1" showErrorMessage="1" sqref="K9" xr:uid="{904AC25B-14D4-4F58-ACA1-0136991040B8}">
      <formula1>$P$5:$P$37</formula1>
    </dataValidation>
    <dataValidation type="list" allowBlank="1" showInputMessage="1" showErrorMessage="1" sqref="K12" xr:uid="{A5811CBA-7091-49B7-BDCA-CC89004A5105}">
      <formula1>$Q$5:$Q$37</formula1>
    </dataValidation>
  </dataValidations>
  <hyperlinks>
    <hyperlink ref="O3:R3" r:id="rId1" display="Posted Price" xr:uid="{1FF60B71-0E64-4223-B877-FF1F7E06DFAE}"/>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0099A-2545-4FE7-9684-F7DBA7FC42F2}">
  <dimension ref="B1:V117"/>
  <sheetViews>
    <sheetView showGridLines="0" showRowColHeaders="0" zoomScale="80" zoomScaleNormal="80" workbookViewId="0">
      <selection activeCell="X4" sqref="X4"/>
    </sheetView>
  </sheetViews>
  <sheetFormatPr defaultRowHeight="13.2" x14ac:dyDescent="0.25"/>
  <cols>
    <col min="1" max="1" width="9.109375" style="5"/>
    <col min="2" max="2" width="20" style="5" customWidth="1"/>
    <col min="3" max="3" width="28.88671875" style="5" customWidth="1"/>
    <col min="4" max="4" width="20.5546875" style="5" customWidth="1"/>
    <col min="5" max="5" width="19.5546875" style="5" customWidth="1"/>
    <col min="6" max="6" width="25.109375" style="5" customWidth="1"/>
    <col min="7" max="7" width="21.44140625" style="5" customWidth="1"/>
    <col min="8" max="8" width="14.109375" style="5" customWidth="1"/>
    <col min="9" max="9" width="6.5546875" style="63" hidden="1"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 style="5" hidden="1" customWidth="1"/>
    <col min="20" max="20" width="153.5546875" style="5" hidden="1" customWidth="1"/>
    <col min="21" max="21" width="13.88671875" style="5" hidden="1" customWidth="1"/>
    <col min="22" max="22" width="9.109375" style="5" hidden="1" customWidth="1"/>
    <col min="23" max="23" width="9.109375" style="5" customWidth="1"/>
    <col min="24" max="58" width="8.88671875" style="5" customWidth="1"/>
    <col min="59" max="257" width="9.1093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9.1093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9.1093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9.1093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9.1093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9.1093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9.1093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9.1093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9.1093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9.1093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9.1093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9.1093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9.1093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9.1093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9.1093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9.1093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9.1093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9.1093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9.1093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9.1093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9.1093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9.1093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9.1093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9.1093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9.1093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9.1093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9.1093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9.1093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9.1093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9.1093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9.1093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9.1093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9.1093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9.1093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9.1093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9.1093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9.1093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9.1093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9.1093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9.1093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9.1093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9.1093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9.1093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9.1093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9.1093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9.1093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9.1093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9.1093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9.1093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9.1093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9.1093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9.1093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9.1093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9.1093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9.1093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9.1093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9.1093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9.1093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9.1093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9.1093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9.1093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9.1093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9.1093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9.109375" style="5"/>
  </cols>
  <sheetData>
    <row r="1" spans="2:22" ht="45" customHeight="1" thickBot="1" x14ac:dyDescent="0.3">
      <c r="B1" s="102" t="s">
        <v>0</v>
      </c>
      <c r="C1" s="103"/>
      <c r="D1" s="103"/>
      <c r="E1" s="103"/>
      <c r="F1" s="1" t="str">
        <f>K5</f>
        <v>October</v>
      </c>
      <c r="G1" s="1">
        <f>K4</f>
        <v>2023</v>
      </c>
      <c r="H1" s="2"/>
      <c r="I1" s="3" t="s">
        <v>49</v>
      </c>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90" t="s">
        <v>8</v>
      </c>
    </row>
    <row r="4" spans="2:22" ht="62.25" customHeight="1" thickBot="1" x14ac:dyDescent="0.3">
      <c r="B4" s="11" t="s">
        <v>9</v>
      </c>
      <c r="C4" s="120" t="s">
        <v>55</v>
      </c>
      <c r="D4" s="121"/>
      <c r="E4" s="121"/>
      <c r="F4" s="92" t="s">
        <v>53</v>
      </c>
      <c r="G4" s="121" t="s">
        <v>54</v>
      </c>
      <c r="H4" s="122"/>
      <c r="I4" s="12"/>
      <c r="J4" s="13" t="s">
        <v>10</v>
      </c>
      <c r="K4" s="14">
        <v>2023</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45</v>
      </c>
      <c r="M5" s="19" t="s">
        <v>17</v>
      </c>
      <c r="O5" s="95">
        <v>44287</v>
      </c>
      <c r="P5" s="123">
        <v>335.8</v>
      </c>
      <c r="Q5" s="126">
        <v>44378</v>
      </c>
      <c r="R5" s="95">
        <v>44075</v>
      </c>
      <c r="T5" s="20" t="s">
        <v>18</v>
      </c>
    </row>
    <row r="6" spans="2:22" ht="24" customHeight="1" thickBot="1" x14ac:dyDescent="0.3">
      <c r="B6" s="98" t="s">
        <v>51</v>
      </c>
      <c r="C6" s="98"/>
      <c r="D6" s="98"/>
      <c r="E6" s="98"/>
      <c r="F6" s="136" t="str">
        <f>CONCATENATE(F1," 1, ",G1)</f>
        <v>October 1, 2023</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91"/>
      <c r="J8" s="30" t="s">
        <v>25</v>
      </c>
      <c r="K8" s="31">
        <v>45130</v>
      </c>
      <c r="M8" s="19" t="s">
        <v>26</v>
      </c>
      <c r="O8" s="95">
        <v>44378</v>
      </c>
      <c r="P8" s="123">
        <v>340.9</v>
      </c>
      <c r="Q8" s="126">
        <v>44470</v>
      </c>
      <c r="R8" s="95">
        <v>44075</v>
      </c>
      <c r="T8" s="32" t="s">
        <v>27</v>
      </c>
    </row>
    <row r="9" spans="2:22" ht="24" customHeight="1" x14ac:dyDescent="0.25">
      <c r="B9" s="130" t="s">
        <v>56</v>
      </c>
      <c r="C9" s="130"/>
      <c r="D9" s="130"/>
      <c r="E9" s="130"/>
      <c r="F9" s="130"/>
      <c r="G9" s="130"/>
      <c r="H9" s="130"/>
      <c r="I9" s="91"/>
      <c r="J9" s="33" t="s">
        <v>28</v>
      </c>
      <c r="K9" s="34">
        <v>419.33300000000003</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45130</v>
      </c>
      <c r="F11" s="42" t="s">
        <v>35</v>
      </c>
      <c r="G11" s="43">
        <f>K9</f>
        <v>419.33300000000003</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91"/>
      <c r="C12" s="91"/>
      <c r="D12" s="91"/>
      <c r="E12" s="46"/>
      <c r="F12" s="35"/>
      <c r="G12" s="47"/>
      <c r="H12" s="35"/>
      <c r="I12" s="29"/>
      <c r="J12" s="48" t="s">
        <v>38</v>
      </c>
      <c r="K12" s="49">
        <v>45200</v>
      </c>
      <c r="M12" s="19" t="s">
        <v>16</v>
      </c>
      <c r="O12" s="96"/>
      <c r="P12" s="124"/>
      <c r="Q12" s="127"/>
      <c r="R12" s="96"/>
      <c r="T12" s="45"/>
      <c r="U12" s="45"/>
      <c r="V12" s="45"/>
    </row>
    <row r="13" spans="2:22" ht="24" customHeight="1" thickBot="1" x14ac:dyDescent="0.3">
      <c r="B13" s="91" t="s">
        <v>39</v>
      </c>
      <c r="C13" s="75">
        <f xml:space="preserve"> 1 + G15</f>
        <v>1.1000000000000001</v>
      </c>
      <c r="D13" s="131" t="s">
        <v>40</v>
      </c>
      <c r="E13" s="131"/>
      <c r="F13" s="131"/>
      <c r="G13" s="131"/>
      <c r="H13" s="131"/>
      <c r="I13" s="91"/>
      <c r="K13" s="5"/>
      <c r="M13" s="19" t="s">
        <v>41</v>
      </c>
      <c r="O13" s="97"/>
      <c r="P13" s="125"/>
      <c r="Q13" s="128"/>
      <c r="R13" s="97"/>
      <c r="T13" s="45"/>
      <c r="U13" s="45"/>
      <c r="V13" s="45"/>
    </row>
    <row r="14" spans="2:22" ht="24" customHeight="1" x14ac:dyDescent="0.25">
      <c r="B14" s="130" t="s">
        <v>42</v>
      </c>
      <c r="C14" s="130"/>
      <c r="D14" s="130"/>
      <c r="E14" s="130"/>
      <c r="F14" s="130"/>
      <c r="G14" s="130"/>
      <c r="H14" s="130"/>
      <c r="I14" s="91"/>
      <c r="J14" s="5"/>
      <c r="K14" s="5"/>
      <c r="M14" s="19" t="s">
        <v>43</v>
      </c>
      <c r="O14" s="95">
        <v>44582</v>
      </c>
      <c r="P14" s="123">
        <v>358.11500000000001</v>
      </c>
      <c r="Q14" s="126">
        <v>44652</v>
      </c>
      <c r="R14" s="95">
        <v>44075</v>
      </c>
      <c r="T14" s="45"/>
      <c r="U14" s="45"/>
      <c r="V14" s="45"/>
    </row>
    <row r="15" spans="2:22" ht="24" customHeight="1" x14ac:dyDescent="0.25">
      <c r="B15" s="133" t="s">
        <v>44</v>
      </c>
      <c r="C15" s="133"/>
      <c r="D15" s="133"/>
      <c r="E15" s="133"/>
      <c r="F15" s="133"/>
      <c r="G15" s="50">
        <f>IF((($K$9-$K$11)/$K$11)&gt;0.1, 0.1, (($K$9-$K$11)/$K$11))</f>
        <v>0.1</v>
      </c>
      <c r="H15" s="51"/>
      <c r="I15" s="52"/>
      <c r="J15" s="5"/>
      <c r="K15" s="5"/>
      <c r="M15" s="19" t="s">
        <v>45</v>
      </c>
      <c r="O15" s="96"/>
      <c r="P15" s="124"/>
      <c r="Q15" s="127"/>
      <c r="R15" s="96"/>
      <c r="T15" s="45"/>
      <c r="U15" s="45"/>
      <c r="V15" s="45"/>
    </row>
    <row r="16" spans="2:22" ht="24" customHeight="1" thickBot="1" x14ac:dyDescent="0.3">
      <c r="B16" s="133" t="s">
        <v>46</v>
      </c>
      <c r="C16" s="133"/>
      <c r="D16" s="134">
        <f>K12</f>
        <v>45200</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v>368.99400000000003</v>
      </c>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v>384.238</v>
      </c>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v>388.02499999999998</v>
      </c>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v>412.52699999999999</v>
      </c>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v>415.26799999999997</v>
      </c>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v>419.33300000000003</v>
      </c>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w3FUv+VJFJ4G1XKEqfsap2YM90tYYGHxMcq7pBxI2PAoss7xB358Wxv5cjyAEXGW+mKBh54oXsOd8a4382KeQA==" saltValue="/V+spKSFlorau5qdqsJtVg==" spinCount="100000" sheet="1" objects="1" scenarios="1"/>
  <mergeCells count="65">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 ref="B8:E8"/>
    <mergeCell ref="O8:O10"/>
    <mergeCell ref="P8:P10"/>
    <mergeCell ref="Q8:Q10"/>
    <mergeCell ref="R8:R10"/>
    <mergeCell ref="B9:H9"/>
    <mergeCell ref="D10:E10"/>
    <mergeCell ref="B11:D11"/>
    <mergeCell ref="O11:O13"/>
    <mergeCell ref="P11:P13"/>
    <mergeCell ref="Q11:Q13"/>
    <mergeCell ref="R11:R13"/>
    <mergeCell ref="D13:H13"/>
    <mergeCell ref="B14:H14"/>
    <mergeCell ref="O14:O16"/>
    <mergeCell ref="P14:P16"/>
    <mergeCell ref="Q14:Q16"/>
    <mergeCell ref="R14:R16"/>
    <mergeCell ref="B15:F15"/>
    <mergeCell ref="B16:C16"/>
    <mergeCell ref="D16:E16"/>
    <mergeCell ref="O17:O19"/>
    <mergeCell ref="P17:P19"/>
    <mergeCell ref="Q17:Q19"/>
    <mergeCell ref="R17:R19"/>
    <mergeCell ref="O20:O22"/>
    <mergeCell ref="P20:P22"/>
    <mergeCell ref="Q20:Q22"/>
    <mergeCell ref="R20:R22"/>
    <mergeCell ref="O23:O25"/>
    <mergeCell ref="P23:P25"/>
    <mergeCell ref="Q23:Q25"/>
    <mergeCell ref="R23:R25"/>
    <mergeCell ref="O26:O28"/>
    <mergeCell ref="P26:P28"/>
    <mergeCell ref="Q26:Q28"/>
    <mergeCell ref="R26:R28"/>
    <mergeCell ref="O35:O37"/>
    <mergeCell ref="P35:P37"/>
    <mergeCell ref="Q35:Q37"/>
    <mergeCell ref="R35:R37"/>
    <mergeCell ref="O29:O31"/>
    <mergeCell ref="P29:P31"/>
    <mergeCell ref="Q29:Q31"/>
    <mergeCell ref="R29:R31"/>
    <mergeCell ref="O32:O34"/>
    <mergeCell ref="P32:P34"/>
    <mergeCell ref="Q32:Q34"/>
    <mergeCell ref="R32:R34"/>
  </mergeCells>
  <dataValidations count="7">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788DE1AD-431C-49CD-8262-E932EEE7294A}">
      <formula1>$P$5:$P$25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31A65AE4-F1D1-4563-B8C8-43297CFD3FC2}">
      <formula1>$O$5:$O$25</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343AB8BA-4B63-42D8-876B-CECFF7C73322}">
      <formula1>$Q$5:$Q$25</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28F882E9-6B28-484E-A93D-1D81763AA4EA}">
      <formula1>$M$6:$M$17</formula1>
    </dataValidation>
    <dataValidation type="list" allowBlank="1" showInputMessage="1" showErrorMessage="1" sqref="K4" xr:uid="{E13F933B-DDD2-40E1-B38D-C8D7F60AD55E}">
      <formula1>"2021, 2022, 2023, 2024"</formula1>
    </dataValidation>
    <dataValidation type="list" allowBlank="1" showInputMessage="1" showErrorMessage="1" sqref="K8" xr:uid="{D768C34F-5565-4CDB-A598-88318A0169CF}">
      <formula1>$O$5:$O$37</formula1>
    </dataValidation>
    <dataValidation type="list" allowBlank="1" showInputMessage="1" showErrorMessage="1" sqref="K12" xr:uid="{51B3684B-E415-40D9-86A9-0A1301C3F6CF}">
      <formula1>$Q$5:$Q$37</formula1>
    </dataValidation>
  </dataValidations>
  <hyperlinks>
    <hyperlink ref="O3:R3" r:id="rId1" display="Posted Price" xr:uid="{BECD2B79-3201-4A80-A5A0-C743588CA20B}"/>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6C419-3B3E-4682-92D7-31D1B84F6129}">
  <dimension ref="B1:W117"/>
  <sheetViews>
    <sheetView showGridLines="0" showRowColHeaders="0" zoomScale="80" zoomScaleNormal="80" workbookViewId="0">
      <selection activeCell="AD13" sqref="AD13"/>
    </sheetView>
  </sheetViews>
  <sheetFormatPr defaultRowHeight="13.2" x14ac:dyDescent="0.25"/>
  <cols>
    <col min="1" max="1" width="9.109375" style="5"/>
    <col min="2" max="2" width="20" style="5" customWidth="1"/>
    <col min="3" max="3" width="28.88671875" style="5" customWidth="1"/>
    <col min="4" max="4" width="20.5546875" style="5" customWidth="1"/>
    <col min="5" max="5" width="19.5546875" style="5" customWidth="1"/>
    <col min="6" max="6" width="25.109375" style="5" customWidth="1"/>
    <col min="7" max="7" width="21.44140625" style="5" customWidth="1"/>
    <col min="8" max="8" width="14.109375" style="5" customWidth="1"/>
    <col min="9" max="9" width="6.5546875" style="63"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 style="5" hidden="1" customWidth="1"/>
    <col min="20" max="20" width="153.5546875" style="5" hidden="1" customWidth="1"/>
    <col min="21" max="21" width="13.88671875" style="5" hidden="1" customWidth="1"/>
    <col min="22" max="23" width="9.109375" style="5" hidden="1" customWidth="1"/>
    <col min="24" max="58" width="8.88671875" style="5" customWidth="1"/>
    <col min="59" max="257" width="9.1093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9.1093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9.1093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9.1093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9.1093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9.1093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9.1093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9.1093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9.1093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9.1093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9.1093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9.1093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9.1093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9.1093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9.1093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9.1093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9.1093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9.1093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9.1093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9.1093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9.1093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9.1093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9.1093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9.1093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9.1093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9.1093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9.1093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9.1093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9.1093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9.1093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9.1093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9.1093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9.1093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9.1093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9.1093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9.1093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9.1093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9.1093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9.1093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9.1093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9.1093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9.1093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9.1093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9.1093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9.1093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9.1093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9.1093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9.1093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9.1093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9.1093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9.1093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9.1093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9.1093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9.1093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9.1093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9.1093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9.1093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9.1093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9.1093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9.1093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9.1093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9.1093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9.1093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9.109375" style="5"/>
  </cols>
  <sheetData>
    <row r="1" spans="2:22" ht="45" customHeight="1" thickBot="1" x14ac:dyDescent="0.3">
      <c r="B1" s="102" t="s">
        <v>0</v>
      </c>
      <c r="C1" s="103"/>
      <c r="D1" s="103"/>
      <c r="E1" s="103"/>
      <c r="F1" s="1" t="str">
        <f>K5</f>
        <v>July</v>
      </c>
      <c r="G1" s="1">
        <f>K4</f>
        <v>2023</v>
      </c>
      <c r="H1" s="2"/>
      <c r="I1" s="3" t="s">
        <v>49</v>
      </c>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90" t="s">
        <v>8</v>
      </c>
    </row>
    <row r="4" spans="2:22" ht="62.25" customHeight="1" thickBot="1" x14ac:dyDescent="0.3">
      <c r="B4" s="11" t="s">
        <v>9</v>
      </c>
      <c r="C4" s="120" t="s">
        <v>55</v>
      </c>
      <c r="D4" s="121"/>
      <c r="E4" s="121"/>
      <c r="F4" s="89" t="s">
        <v>53</v>
      </c>
      <c r="G4" s="121" t="s">
        <v>54</v>
      </c>
      <c r="H4" s="122"/>
      <c r="I4" s="12"/>
      <c r="J4" s="13" t="s">
        <v>10</v>
      </c>
      <c r="K4" s="14">
        <v>2023</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16</v>
      </c>
      <c r="M5" s="19" t="s">
        <v>17</v>
      </c>
      <c r="O5" s="95">
        <v>44287</v>
      </c>
      <c r="P5" s="123">
        <v>335.8</v>
      </c>
      <c r="Q5" s="126">
        <v>44378</v>
      </c>
      <c r="R5" s="95">
        <v>44075</v>
      </c>
      <c r="T5" s="20" t="s">
        <v>18</v>
      </c>
    </row>
    <row r="6" spans="2:22" ht="24" customHeight="1" thickBot="1" x14ac:dyDescent="0.3">
      <c r="B6" s="98" t="s">
        <v>51</v>
      </c>
      <c r="C6" s="98"/>
      <c r="D6" s="98"/>
      <c r="E6" s="98"/>
      <c r="F6" s="136" t="str">
        <f>CONCATENATE(F1," 1, ",G1)</f>
        <v>July 1, 2023</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88"/>
      <c r="J8" s="30" t="s">
        <v>25</v>
      </c>
      <c r="K8" s="31">
        <v>45018</v>
      </c>
      <c r="M8" s="19" t="s">
        <v>26</v>
      </c>
      <c r="O8" s="95">
        <v>44378</v>
      </c>
      <c r="P8" s="123">
        <v>340.9</v>
      </c>
      <c r="Q8" s="126">
        <v>44470</v>
      </c>
      <c r="R8" s="95">
        <v>44075</v>
      </c>
      <c r="T8" s="32" t="s">
        <v>27</v>
      </c>
    </row>
    <row r="9" spans="2:22" ht="24" customHeight="1" x14ac:dyDescent="0.25">
      <c r="B9" s="130" t="s">
        <v>56</v>
      </c>
      <c r="C9" s="130"/>
      <c r="D9" s="130"/>
      <c r="E9" s="130"/>
      <c r="F9" s="130"/>
      <c r="G9" s="130"/>
      <c r="H9" s="130"/>
      <c r="I9" s="88"/>
      <c r="J9" s="33" t="s">
        <v>28</v>
      </c>
      <c r="K9" s="34">
        <v>415.26799999999997</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45018</v>
      </c>
      <c r="F11" s="42" t="s">
        <v>35</v>
      </c>
      <c r="G11" s="43">
        <f>K9</f>
        <v>415.26799999999997</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88"/>
      <c r="C12" s="88"/>
      <c r="D12" s="88"/>
      <c r="E12" s="46"/>
      <c r="F12" s="35"/>
      <c r="G12" s="47"/>
      <c r="H12" s="35"/>
      <c r="I12" s="29"/>
      <c r="J12" s="48" t="s">
        <v>38</v>
      </c>
      <c r="K12" s="49">
        <v>45108</v>
      </c>
      <c r="M12" s="19" t="s">
        <v>16</v>
      </c>
      <c r="O12" s="96"/>
      <c r="P12" s="124"/>
      <c r="Q12" s="127"/>
      <c r="R12" s="96"/>
      <c r="T12" s="45"/>
      <c r="U12" s="45"/>
      <c r="V12" s="45"/>
    </row>
    <row r="13" spans="2:22" ht="24" customHeight="1" thickBot="1" x14ac:dyDescent="0.3">
      <c r="B13" s="88" t="s">
        <v>39</v>
      </c>
      <c r="C13" s="75">
        <f xml:space="preserve"> 1 + G15</f>
        <v>1.1000000000000001</v>
      </c>
      <c r="D13" s="131" t="s">
        <v>40</v>
      </c>
      <c r="E13" s="131"/>
      <c r="F13" s="131"/>
      <c r="G13" s="131"/>
      <c r="H13" s="131"/>
      <c r="I13" s="88"/>
      <c r="K13" s="5"/>
      <c r="M13" s="19" t="s">
        <v>41</v>
      </c>
      <c r="O13" s="97"/>
      <c r="P13" s="125"/>
      <c r="Q13" s="128"/>
      <c r="R13" s="97"/>
      <c r="T13" s="45"/>
      <c r="U13" s="45"/>
      <c r="V13" s="45"/>
    </row>
    <row r="14" spans="2:22" ht="24" customHeight="1" x14ac:dyDescent="0.25">
      <c r="B14" s="130" t="s">
        <v>42</v>
      </c>
      <c r="C14" s="130"/>
      <c r="D14" s="130"/>
      <c r="E14" s="130"/>
      <c r="F14" s="130"/>
      <c r="G14" s="130"/>
      <c r="H14" s="130"/>
      <c r="I14" s="88"/>
      <c r="J14" s="5"/>
      <c r="K14" s="5"/>
      <c r="M14" s="19" t="s">
        <v>43</v>
      </c>
      <c r="O14" s="95">
        <v>44582</v>
      </c>
      <c r="P14" s="123">
        <v>358.11500000000001</v>
      </c>
      <c r="Q14" s="126">
        <v>44652</v>
      </c>
      <c r="R14" s="95">
        <v>44075</v>
      </c>
      <c r="T14" s="45"/>
      <c r="U14" s="45"/>
      <c r="V14" s="45"/>
    </row>
    <row r="15" spans="2:22" ht="24" customHeight="1" x14ac:dyDescent="0.25">
      <c r="B15" s="133" t="s">
        <v>44</v>
      </c>
      <c r="C15" s="133"/>
      <c r="D15" s="133"/>
      <c r="E15" s="133"/>
      <c r="F15" s="133"/>
      <c r="G15" s="50">
        <f>IF((($K$9-$K$11)/$K$11)&gt;0.1, 0.1, (($K$9-$K$11)/$K$11))</f>
        <v>0.1</v>
      </c>
      <c r="H15" s="51"/>
      <c r="I15" s="52"/>
      <c r="J15" s="5"/>
      <c r="K15" s="5"/>
      <c r="M15" s="19" t="s">
        <v>45</v>
      </c>
      <c r="O15" s="96"/>
      <c r="P15" s="124"/>
      <c r="Q15" s="127"/>
      <c r="R15" s="96"/>
      <c r="T15" s="45"/>
      <c r="U15" s="45"/>
      <c r="V15" s="45"/>
    </row>
    <row r="16" spans="2:22" ht="24" customHeight="1" thickBot="1" x14ac:dyDescent="0.3">
      <c r="B16" s="133" t="s">
        <v>46</v>
      </c>
      <c r="C16" s="133"/>
      <c r="D16" s="134">
        <f>K12</f>
        <v>45108</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v>368.99400000000003</v>
      </c>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v>384.238</v>
      </c>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v>388.02499999999998</v>
      </c>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v>412.52699999999999</v>
      </c>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v>415.26799999999997</v>
      </c>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gVxIo+G8g9pptx9D85Zloq6zNH43ietqQ8NtLUGa0DWfPPmUxhjA+7w0CrllTcULobHxjV6LDTMTuC26Bl7tjA==" saltValue="dxo/2TlvCSeKUWFFs34RaA==" spinCount="100000" sheet="1" objects="1" scenarios="1"/>
  <mergeCells count="65">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 ref="B8:E8"/>
    <mergeCell ref="O8:O10"/>
    <mergeCell ref="P8:P10"/>
    <mergeCell ref="Q8:Q10"/>
    <mergeCell ref="R8:R10"/>
    <mergeCell ref="B9:H9"/>
    <mergeCell ref="D10:E10"/>
    <mergeCell ref="B11:D11"/>
    <mergeCell ref="O11:O13"/>
    <mergeCell ref="P11:P13"/>
    <mergeCell ref="Q11:Q13"/>
    <mergeCell ref="R11:R13"/>
    <mergeCell ref="D13:H13"/>
    <mergeCell ref="B14:H14"/>
    <mergeCell ref="O14:O16"/>
    <mergeCell ref="P14:P16"/>
    <mergeCell ref="Q14:Q16"/>
    <mergeCell ref="R14:R16"/>
    <mergeCell ref="B15:F15"/>
    <mergeCell ref="B16:C16"/>
    <mergeCell ref="D16:E16"/>
    <mergeCell ref="O17:O19"/>
    <mergeCell ref="P17:P19"/>
    <mergeCell ref="Q17:Q19"/>
    <mergeCell ref="R17:R19"/>
    <mergeCell ref="O20:O22"/>
    <mergeCell ref="P20:P22"/>
    <mergeCell ref="Q20:Q22"/>
    <mergeCell ref="R20:R22"/>
    <mergeCell ref="O23:O25"/>
    <mergeCell ref="P23:P25"/>
    <mergeCell ref="Q23:Q25"/>
    <mergeCell ref="R23:R25"/>
    <mergeCell ref="O26:O28"/>
    <mergeCell ref="P26:P28"/>
    <mergeCell ref="Q26:Q28"/>
    <mergeCell ref="R26:R28"/>
    <mergeCell ref="O35:O37"/>
    <mergeCell ref="P35:P37"/>
    <mergeCell ref="Q35:Q37"/>
    <mergeCell ref="R35:R37"/>
    <mergeCell ref="O29:O31"/>
    <mergeCell ref="P29:P31"/>
    <mergeCell ref="Q29:Q31"/>
    <mergeCell ref="R29:R31"/>
    <mergeCell ref="O32:O34"/>
    <mergeCell ref="P32:P34"/>
    <mergeCell ref="Q32:Q34"/>
    <mergeCell ref="R32:R34"/>
  </mergeCells>
  <dataValidations count="7">
    <dataValidation type="list" allowBlank="1" showInputMessage="1" showErrorMessage="1" sqref="K12" xr:uid="{AC819397-6FF7-4BEA-BC59-208C634E6167}">
      <formula1>$Q$5:$Q$37</formula1>
    </dataValidation>
    <dataValidation type="list" allowBlank="1" showInputMessage="1" showErrorMessage="1" sqref="K8" xr:uid="{D97F1592-3F06-46D3-974A-B0B8DEE6BEF9}">
      <formula1>$O$5:$O$37</formula1>
    </dataValidation>
    <dataValidation type="list" allowBlank="1" showInputMessage="1" showErrorMessage="1" sqref="K4" xr:uid="{27391FB6-2184-4FAC-84AA-00CF3708A538}">
      <formula1>"2021, 2022, 2023, 2024"</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49CA70D4-ABD3-4847-BD4D-A2F9D24664D7}">
      <formula1>$M$6:$M$17</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8EE3B25C-CF31-4824-8CD5-93CA99A074B9}">
      <formula1>$Q$5:$Q$25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A890E9B3-1176-49E5-9C14-3C171DA50DF0}">
      <formula1>$O$5:$O$25</formula1>
    </dataValidation>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A82D78B2-A2F4-4F97-B46C-F36750B9BF8E}">
      <formula1>$P$5:$P$25</formula1>
    </dataValidation>
  </dataValidations>
  <hyperlinks>
    <hyperlink ref="O3:R3" r:id="rId1" display="Posted Price" xr:uid="{8F869992-4386-4717-AE4F-6FC99478625D}"/>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4275A-4238-43E1-A2AE-AF8512F1BD3A}">
  <dimension ref="B1:AW117"/>
  <sheetViews>
    <sheetView showGridLines="0" showRowColHeaders="0" zoomScale="80" zoomScaleNormal="80" workbookViewId="0">
      <selection activeCell="E25" sqref="E25"/>
    </sheetView>
  </sheetViews>
  <sheetFormatPr defaultRowHeight="13.2" x14ac:dyDescent="0.25"/>
  <cols>
    <col min="1" max="1" width="9.109375" style="5"/>
    <col min="2" max="2" width="20" style="5" customWidth="1"/>
    <col min="3" max="3" width="28.88671875" style="5" customWidth="1"/>
    <col min="4" max="4" width="17.5546875" style="5" customWidth="1"/>
    <col min="5" max="5" width="19.5546875" style="5" customWidth="1"/>
    <col min="6" max="6" width="25.109375" style="5" customWidth="1"/>
    <col min="7" max="7" width="21.44140625" style="5" customWidth="1"/>
    <col min="8" max="8" width="14.109375" style="5" customWidth="1"/>
    <col min="9" max="9" width="6.5546875" style="63" hidden="1"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 style="5" hidden="1" customWidth="1"/>
    <col min="20" max="20" width="153.5546875" style="5" hidden="1" customWidth="1"/>
    <col min="21" max="21" width="13.88671875" style="5" hidden="1" customWidth="1"/>
    <col min="22" max="23" width="9.109375" style="5" hidden="1" customWidth="1"/>
    <col min="24" max="49" width="8.88671875" style="5" hidden="1" customWidth="1"/>
    <col min="50" max="58" width="8.88671875" style="5" customWidth="1"/>
    <col min="59" max="257" width="9.1093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9.1093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9.1093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9.1093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9.1093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9.1093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9.1093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9.1093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9.1093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9.1093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9.1093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9.1093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9.1093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9.1093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9.1093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9.1093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9.1093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9.1093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9.1093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9.1093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9.1093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9.1093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9.1093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9.1093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9.1093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9.1093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9.1093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9.1093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9.1093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9.1093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9.1093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9.1093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9.1093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9.1093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9.1093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9.1093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9.1093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9.1093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9.1093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9.1093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9.1093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9.1093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9.1093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9.1093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9.1093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9.1093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9.1093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9.1093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9.1093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9.1093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9.1093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9.1093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9.1093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9.1093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9.1093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9.1093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9.1093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9.1093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9.1093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9.1093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9.1093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9.1093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9.1093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9.109375" style="5"/>
  </cols>
  <sheetData>
    <row r="1" spans="2:22" ht="45" customHeight="1" thickBot="1" x14ac:dyDescent="0.3">
      <c r="B1" s="102" t="s">
        <v>0</v>
      </c>
      <c r="C1" s="103"/>
      <c r="D1" s="103"/>
      <c r="E1" s="103"/>
      <c r="F1" s="1" t="str">
        <f>K5</f>
        <v>April</v>
      </c>
      <c r="G1" s="1">
        <f>K4</f>
        <v>2023</v>
      </c>
      <c r="H1" s="2"/>
      <c r="I1" s="3"/>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90" t="s">
        <v>8</v>
      </c>
    </row>
    <row r="4" spans="2:22" ht="62.25" customHeight="1" thickBot="1" x14ac:dyDescent="0.3">
      <c r="B4" s="11" t="s">
        <v>9</v>
      </c>
      <c r="C4" s="120" t="s">
        <v>55</v>
      </c>
      <c r="D4" s="121"/>
      <c r="E4" s="121"/>
      <c r="F4" s="86" t="s">
        <v>53</v>
      </c>
      <c r="G4" s="121" t="s">
        <v>54</v>
      </c>
      <c r="H4" s="122"/>
      <c r="I4" s="12"/>
      <c r="J4" s="13" t="s">
        <v>10</v>
      </c>
      <c r="K4" s="14">
        <v>2023</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29</v>
      </c>
      <c r="M5" s="19" t="s">
        <v>17</v>
      </c>
      <c r="O5" s="95">
        <v>44287</v>
      </c>
      <c r="P5" s="123">
        <v>335.8</v>
      </c>
      <c r="Q5" s="126">
        <v>44378</v>
      </c>
      <c r="R5" s="95">
        <v>44075</v>
      </c>
      <c r="T5" s="20" t="s">
        <v>18</v>
      </c>
    </row>
    <row r="6" spans="2:22" ht="24" customHeight="1" thickBot="1" x14ac:dyDescent="0.3">
      <c r="B6" s="98" t="s">
        <v>51</v>
      </c>
      <c r="C6" s="98"/>
      <c r="D6" s="98"/>
      <c r="E6" s="98"/>
      <c r="F6" s="136" t="str">
        <f>CONCATENATE(F1," 1, ",G1)</f>
        <v>April 1, 2023</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87"/>
      <c r="J8" s="30" t="s">
        <v>25</v>
      </c>
      <c r="K8" s="31">
        <v>44949</v>
      </c>
      <c r="M8" s="19" t="s">
        <v>26</v>
      </c>
      <c r="O8" s="95">
        <v>44378</v>
      </c>
      <c r="P8" s="123">
        <v>340.9</v>
      </c>
      <c r="Q8" s="126">
        <v>44470</v>
      </c>
      <c r="R8" s="95">
        <v>44075</v>
      </c>
      <c r="T8" s="32" t="s">
        <v>27</v>
      </c>
    </row>
    <row r="9" spans="2:22" ht="24" customHeight="1" x14ac:dyDescent="0.25">
      <c r="B9" s="130" t="s">
        <v>56</v>
      </c>
      <c r="C9" s="130"/>
      <c r="D9" s="130"/>
      <c r="E9" s="130"/>
      <c r="F9" s="130"/>
      <c r="G9" s="130"/>
      <c r="H9" s="130"/>
      <c r="I9" s="87"/>
      <c r="J9" s="33" t="s">
        <v>28</v>
      </c>
      <c r="K9" s="34">
        <v>412.52699999999999</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44949</v>
      </c>
      <c r="F11" s="42" t="s">
        <v>35</v>
      </c>
      <c r="G11" s="43">
        <f>K9</f>
        <v>412.52699999999999</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87"/>
      <c r="C12" s="87"/>
      <c r="D12" s="87"/>
      <c r="E12" s="46"/>
      <c r="F12" s="35"/>
      <c r="G12" s="47"/>
      <c r="H12" s="35"/>
      <c r="I12" s="29"/>
      <c r="J12" s="48" t="s">
        <v>38</v>
      </c>
      <c r="K12" s="49">
        <v>45017</v>
      </c>
      <c r="M12" s="19" t="s">
        <v>16</v>
      </c>
      <c r="O12" s="96"/>
      <c r="P12" s="124"/>
      <c r="Q12" s="127"/>
      <c r="R12" s="96"/>
      <c r="T12" s="45"/>
      <c r="U12" s="45"/>
      <c r="V12" s="45"/>
    </row>
    <row r="13" spans="2:22" ht="24" customHeight="1" thickBot="1" x14ac:dyDescent="0.3">
      <c r="B13" s="87" t="s">
        <v>39</v>
      </c>
      <c r="C13" s="75">
        <f xml:space="preserve"> 1 + G15</f>
        <v>1.1000000000000001</v>
      </c>
      <c r="D13" s="131" t="s">
        <v>40</v>
      </c>
      <c r="E13" s="131"/>
      <c r="F13" s="131"/>
      <c r="G13" s="131"/>
      <c r="H13" s="131"/>
      <c r="I13" s="87"/>
      <c r="K13" s="5"/>
      <c r="M13" s="19" t="s">
        <v>41</v>
      </c>
      <c r="O13" s="97"/>
      <c r="P13" s="125"/>
      <c r="Q13" s="128"/>
      <c r="R13" s="97"/>
      <c r="T13" s="45"/>
      <c r="U13" s="45"/>
      <c r="V13" s="45"/>
    </row>
    <row r="14" spans="2:22" ht="24" customHeight="1" x14ac:dyDescent="0.25">
      <c r="B14" s="130" t="s">
        <v>42</v>
      </c>
      <c r="C14" s="130"/>
      <c r="D14" s="130"/>
      <c r="E14" s="130"/>
      <c r="F14" s="130"/>
      <c r="G14" s="130"/>
      <c r="H14" s="130"/>
      <c r="I14" s="87"/>
      <c r="J14" s="5"/>
      <c r="K14" s="5"/>
      <c r="M14" s="19" t="s">
        <v>43</v>
      </c>
      <c r="O14" s="95">
        <v>44582</v>
      </c>
      <c r="P14" s="123">
        <v>358.11500000000001</v>
      </c>
      <c r="Q14" s="126">
        <v>44652</v>
      </c>
      <c r="R14" s="95">
        <v>44075</v>
      </c>
      <c r="T14" s="45"/>
      <c r="U14" s="45"/>
      <c r="V14" s="45"/>
    </row>
    <row r="15" spans="2:22" ht="24" customHeight="1" x14ac:dyDescent="0.25">
      <c r="B15" s="133" t="s">
        <v>44</v>
      </c>
      <c r="C15" s="133"/>
      <c r="D15" s="133"/>
      <c r="E15" s="133"/>
      <c r="F15" s="133"/>
      <c r="G15" s="50">
        <f>IF((($K$9-$K$11)/$K$11)&gt;0.1, 0.1, (($K$9-$K$11)/$K$11))</f>
        <v>0.1</v>
      </c>
      <c r="H15" s="51"/>
      <c r="I15" s="52"/>
      <c r="J15" s="5"/>
      <c r="K15" s="5"/>
      <c r="M15" s="19" t="s">
        <v>45</v>
      </c>
      <c r="O15" s="96"/>
      <c r="P15" s="124"/>
      <c r="Q15" s="127"/>
      <c r="R15" s="96"/>
      <c r="T15" s="45"/>
      <c r="U15" s="45"/>
      <c r="V15" s="45"/>
    </row>
    <row r="16" spans="2:22" ht="24" customHeight="1" thickBot="1" x14ac:dyDescent="0.3">
      <c r="B16" s="133" t="s">
        <v>46</v>
      </c>
      <c r="C16" s="133"/>
      <c r="D16" s="134">
        <f>K12</f>
        <v>45017</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v>368.99400000000003</v>
      </c>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v>384.238</v>
      </c>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v>388.02499999999998</v>
      </c>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v>412.52699999999999</v>
      </c>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okq642ocMyqJh2B2aUiptnzGFJMhFS41Ev003yF25xiM6Mc1cSXQWWNRHHXFVq5ruhSbqPhxAdS+odcunZndNQ==" saltValue="Oq0XXmZm0FdVqyF5JzFq1Q==" spinCount="100000" sheet="1" objects="1" scenarios="1"/>
  <mergeCells count="65">
    <mergeCell ref="O35:O37"/>
    <mergeCell ref="P35:P37"/>
    <mergeCell ref="Q35:Q37"/>
    <mergeCell ref="R35:R37"/>
    <mergeCell ref="O29:O31"/>
    <mergeCell ref="P29:P31"/>
    <mergeCell ref="Q29:Q31"/>
    <mergeCell ref="R29:R31"/>
    <mergeCell ref="O32:O34"/>
    <mergeCell ref="P32:P34"/>
    <mergeCell ref="Q32:Q34"/>
    <mergeCell ref="R32:R34"/>
    <mergeCell ref="O23:O25"/>
    <mergeCell ref="P23:P25"/>
    <mergeCell ref="Q23:Q25"/>
    <mergeCell ref="R23:R25"/>
    <mergeCell ref="O26:O28"/>
    <mergeCell ref="P26:P28"/>
    <mergeCell ref="Q26:Q28"/>
    <mergeCell ref="R26:R28"/>
    <mergeCell ref="O17:O19"/>
    <mergeCell ref="P17:P19"/>
    <mergeCell ref="Q17:Q19"/>
    <mergeCell ref="R17:R19"/>
    <mergeCell ref="O20:O22"/>
    <mergeCell ref="P20:P22"/>
    <mergeCell ref="Q20:Q22"/>
    <mergeCell ref="R20:R22"/>
    <mergeCell ref="B14:H14"/>
    <mergeCell ref="O14:O16"/>
    <mergeCell ref="P14:P16"/>
    <mergeCell ref="Q14:Q16"/>
    <mergeCell ref="R14:R16"/>
    <mergeCell ref="B15:F15"/>
    <mergeCell ref="B16:C16"/>
    <mergeCell ref="D16:E16"/>
    <mergeCell ref="B11:D11"/>
    <mergeCell ref="O11:O13"/>
    <mergeCell ref="P11:P13"/>
    <mergeCell ref="Q11:Q13"/>
    <mergeCell ref="R11:R13"/>
    <mergeCell ref="D13:H13"/>
    <mergeCell ref="B8:E8"/>
    <mergeCell ref="O8:O10"/>
    <mergeCell ref="P8:P10"/>
    <mergeCell ref="Q8:Q10"/>
    <mergeCell ref="R8:R10"/>
    <mergeCell ref="B9:H9"/>
    <mergeCell ref="D10:E10"/>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s>
  <dataValidations count="7">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4442B0A3-0C7B-4024-A806-3351D8EF7CEC}">
      <formula1>$P$5:$P$25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150649B3-B370-462B-9374-CA971C6D98F8}">
      <formula1>$O$5:$O$25</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4BDFED3-6581-4C9E-B573-A3699A21CDD2}">
      <formula1>$Q$5:$Q$25</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DE1042B6-72DB-46FA-971B-D8F53B0696A6}">
      <formula1>$M$6:$M$17</formula1>
    </dataValidation>
    <dataValidation type="list" allowBlank="1" showInputMessage="1" showErrorMessage="1" sqref="K4" xr:uid="{A4D13F1B-3E88-4FAF-B198-330A09856902}">
      <formula1>"2021, 2022, 2023, 2024"</formula1>
    </dataValidation>
    <dataValidation type="list" allowBlank="1" showInputMessage="1" showErrorMessage="1" sqref="K8" xr:uid="{DD60CA63-7C0D-4204-95FE-2B94E54E1FBA}">
      <formula1>$O$5:$O$37</formula1>
    </dataValidation>
    <dataValidation type="list" allowBlank="1" showInputMessage="1" showErrorMessage="1" sqref="K12" xr:uid="{16AFA606-1D30-4782-8A18-CCC93F5FD897}">
      <formula1>$Q$5:$Q$37</formula1>
    </dataValidation>
  </dataValidations>
  <hyperlinks>
    <hyperlink ref="O3:R3" r:id="rId1" display="Posted Price" xr:uid="{6701CE44-C717-41D9-ADF8-D9D5AEBEB889}"/>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2EB6-44FF-441A-8F50-2A8E6D43D92B}">
  <dimension ref="B1:V117"/>
  <sheetViews>
    <sheetView showGridLines="0" showRowColHeaders="0" zoomScale="90" zoomScaleNormal="90" workbookViewId="0">
      <selection activeCell="C24" sqref="C24"/>
    </sheetView>
  </sheetViews>
  <sheetFormatPr defaultRowHeight="13.2" x14ac:dyDescent="0.25"/>
  <cols>
    <col min="1" max="1" width="9.109375" style="5"/>
    <col min="2" max="2" width="20" style="5" customWidth="1"/>
    <col min="3" max="3" width="28.88671875" style="5" customWidth="1"/>
    <col min="4" max="4" width="17.5546875" style="5" customWidth="1"/>
    <col min="5" max="5" width="19.5546875" style="5" customWidth="1"/>
    <col min="6" max="6" width="25.109375" style="5" customWidth="1"/>
    <col min="7" max="7" width="21.44140625" style="5" customWidth="1"/>
    <col min="8" max="8" width="14.109375" style="5" customWidth="1"/>
    <col min="9" max="9" width="6.5546875" style="63" hidden="1"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 style="5" hidden="1" customWidth="1"/>
    <col min="20" max="20" width="153.5546875" style="5" hidden="1" customWidth="1"/>
    <col min="21" max="21" width="13.88671875" style="5" customWidth="1"/>
    <col min="22" max="23" width="9.109375" style="5" customWidth="1"/>
    <col min="24" max="58" width="8.88671875" style="5" customWidth="1"/>
    <col min="59" max="257" width="9.1093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9.1093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9.1093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9.1093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9.1093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9.1093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9.1093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9.1093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9.1093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9.1093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9.1093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9.1093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9.1093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9.1093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9.1093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9.1093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9.1093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9.1093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9.1093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9.1093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9.1093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9.1093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9.1093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9.1093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9.1093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9.1093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9.1093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9.1093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9.1093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9.1093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9.1093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9.1093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9.1093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9.1093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9.1093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9.1093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9.1093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9.1093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9.1093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9.1093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9.1093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9.1093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9.1093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9.1093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9.1093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9.1093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9.1093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9.1093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9.1093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9.1093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9.1093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9.1093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9.1093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9.1093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9.1093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9.1093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9.1093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9.1093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9.1093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9.1093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9.1093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9.1093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9.1093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9.109375" style="5"/>
  </cols>
  <sheetData>
    <row r="1" spans="2:22" ht="45" customHeight="1" thickBot="1" x14ac:dyDescent="0.3">
      <c r="B1" s="102" t="s">
        <v>0</v>
      </c>
      <c r="C1" s="103"/>
      <c r="D1" s="103"/>
      <c r="E1" s="103"/>
      <c r="F1" s="1" t="str">
        <f>K5</f>
        <v>January</v>
      </c>
      <c r="G1" s="1">
        <f>K4</f>
        <v>2023</v>
      </c>
      <c r="H1" s="2"/>
      <c r="I1" s="3"/>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10" t="s">
        <v>8</v>
      </c>
    </row>
    <row r="4" spans="2:22" ht="62.25" customHeight="1" thickBot="1" x14ac:dyDescent="0.3">
      <c r="B4" s="11" t="s">
        <v>9</v>
      </c>
      <c r="C4" s="120" t="s">
        <v>55</v>
      </c>
      <c r="D4" s="121"/>
      <c r="E4" s="121"/>
      <c r="F4" s="85" t="s">
        <v>53</v>
      </c>
      <c r="G4" s="121" t="s">
        <v>54</v>
      </c>
      <c r="H4" s="122"/>
      <c r="I4" s="12"/>
      <c r="J4" s="13" t="s">
        <v>10</v>
      </c>
      <c r="K4" s="14">
        <v>2023</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19</v>
      </c>
      <c r="M5" s="19" t="s">
        <v>17</v>
      </c>
      <c r="O5" s="95">
        <v>44287</v>
      </c>
      <c r="P5" s="123">
        <v>335.8</v>
      </c>
      <c r="Q5" s="126">
        <v>44378</v>
      </c>
      <c r="R5" s="95">
        <v>44075</v>
      </c>
      <c r="T5" s="20" t="s">
        <v>18</v>
      </c>
    </row>
    <row r="6" spans="2:22" ht="24" customHeight="1" thickBot="1" x14ac:dyDescent="0.3">
      <c r="B6" s="98" t="s">
        <v>51</v>
      </c>
      <c r="C6" s="98"/>
      <c r="D6" s="98"/>
      <c r="E6" s="98"/>
      <c r="F6" s="136" t="str">
        <f>CONCATENATE(F1," 1, ",G1)</f>
        <v>January 1, 2023</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84"/>
      <c r="J8" s="30" t="s">
        <v>25</v>
      </c>
      <c r="K8" s="31">
        <v>44856</v>
      </c>
      <c r="M8" s="19" t="s">
        <v>26</v>
      </c>
      <c r="O8" s="95">
        <v>44378</v>
      </c>
      <c r="P8" s="123">
        <v>340.9</v>
      </c>
      <c r="Q8" s="126">
        <v>44470</v>
      </c>
      <c r="R8" s="95">
        <v>44075</v>
      </c>
      <c r="T8" s="32" t="s">
        <v>27</v>
      </c>
    </row>
    <row r="9" spans="2:22" ht="24" customHeight="1" x14ac:dyDescent="0.25">
      <c r="B9" s="130" t="s">
        <v>56</v>
      </c>
      <c r="C9" s="130"/>
      <c r="D9" s="130"/>
      <c r="E9" s="130"/>
      <c r="F9" s="130"/>
      <c r="G9" s="130"/>
      <c r="H9" s="130"/>
      <c r="I9" s="84"/>
      <c r="J9" s="33" t="s">
        <v>28</v>
      </c>
      <c r="K9" s="34">
        <v>388.02499999999998</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44856</v>
      </c>
      <c r="F11" s="42" t="s">
        <v>35</v>
      </c>
      <c r="G11" s="43">
        <f>K9</f>
        <v>388.02499999999998</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84"/>
      <c r="C12" s="84"/>
      <c r="D12" s="84"/>
      <c r="E12" s="46"/>
      <c r="F12" s="35"/>
      <c r="G12" s="47"/>
      <c r="H12" s="35"/>
      <c r="I12" s="29"/>
      <c r="J12" s="48" t="s">
        <v>38</v>
      </c>
      <c r="K12" s="49">
        <v>44927</v>
      </c>
      <c r="M12" s="19" t="s">
        <v>16</v>
      </c>
      <c r="O12" s="96"/>
      <c r="P12" s="124"/>
      <c r="Q12" s="127"/>
      <c r="R12" s="96"/>
      <c r="T12" s="45"/>
      <c r="U12" s="45"/>
      <c r="V12" s="45"/>
    </row>
    <row r="13" spans="2:22" ht="24" customHeight="1" thickBot="1" x14ac:dyDescent="0.3">
      <c r="B13" s="84" t="s">
        <v>39</v>
      </c>
      <c r="C13" s="75">
        <f xml:space="preserve"> 1 + G15</f>
        <v>1.1000000000000001</v>
      </c>
      <c r="D13" s="131" t="s">
        <v>40</v>
      </c>
      <c r="E13" s="131"/>
      <c r="F13" s="131"/>
      <c r="G13" s="131"/>
      <c r="H13" s="131"/>
      <c r="I13" s="84"/>
      <c r="K13" s="5"/>
      <c r="M13" s="19" t="s">
        <v>41</v>
      </c>
      <c r="O13" s="97"/>
      <c r="P13" s="125"/>
      <c r="Q13" s="128"/>
      <c r="R13" s="97"/>
      <c r="T13" s="45"/>
      <c r="U13" s="45"/>
      <c r="V13" s="45"/>
    </row>
    <row r="14" spans="2:22" ht="24" customHeight="1" x14ac:dyDescent="0.25">
      <c r="B14" s="130" t="s">
        <v>42</v>
      </c>
      <c r="C14" s="130"/>
      <c r="D14" s="130"/>
      <c r="E14" s="130"/>
      <c r="F14" s="130"/>
      <c r="G14" s="130"/>
      <c r="H14" s="130"/>
      <c r="I14" s="84"/>
      <c r="J14" s="5"/>
      <c r="K14" s="5"/>
      <c r="M14" s="19" t="s">
        <v>43</v>
      </c>
      <c r="O14" s="95">
        <v>44582</v>
      </c>
      <c r="P14" s="123">
        <v>358.11500000000001</v>
      </c>
      <c r="Q14" s="126">
        <v>44652</v>
      </c>
      <c r="R14" s="95">
        <v>44075</v>
      </c>
      <c r="T14" s="45"/>
      <c r="U14" s="45"/>
      <c r="V14" s="45"/>
    </row>
    <row r="15" spans="2:22" ht="24" customHeight="1" x14ac:dyDescent="0.25">
      <c r="B15" s="133" t="s">
        <v>44</v>
      </c>
      <c r="C15" s="133"/>
      <c r="D15" s="133"/>
      <c r="E15" s="133"/>
      <c r="F15" s="133"/>
      <c r="G15" s="50">
        <f>IF((($K$9-$K$11)/$K$11)&gt;0.1, 0.1, (($K$9-$K$11)/$K$11))</f>
        <v>0.1</v>
      </c>
      <c r="H15" s="51"/>
      <c r="I15" s="52"/>
      <c r="J15" s="5"/>
      <c r="K15" s="5"/>
      <c r="M15" s="19" t="s">
        <v>45</v>
      </c>
      <c r="O15" s="96"/>
      <c r="P15" s="124"/>
      <c r="Q15" s="127"/>
      <c r="R15" s="96"/>
      <c r="T15" s="45"/>
      <c r="U15" s="45"/>
      <c r="V15" s="45"/>
    </row>
    <row r="16" spans="2:22" ht="24" customHeight="1" thickBot="1" x14ac:dyDescent="0.3">
      <c r="B16" s="133" t="s">
        <v>46</v>
      </c>
      <c r="C16" s="133"/>
      <c r="D16" s="134">
        <f>K12</f>
        <v>44927</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v>368.99400000000003</v>
      </c>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v>384.238</v>
      </c>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v>388.02499999999998</v>
      </c>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KLIIhSQwIM+YE60xVx1GNv6DP626bwW9TOnJs2WUjqVrw8336+nNQ1smSu8Bgzx6L0RWvO/wosVjNZKNw3xljg==" saltValue="rG/JSWNhihJrXZ5M+vsy7w==" spinCount="100000" sheet="1" objects="1" scenarios="1"/>
  <mergeCells count="65">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 ref="B8:E8"/>
    <mergeCell ref="O8:O10"/>
    <mergeCell ref="P8:P10"/>
    <mergeCell ref="Q8:Q10"/>
    <mergeCell ref="R8:R10"/>
    <mergeCell ref="B9:H9"/>
    <mergeCell ref="D10:E10"/>
    <mergeCell ref="B11:D11"/>
    <mergeCell ref="O11:O13"/>
    <mergeCell ref="P11:P13"/>
    <mergeCell ref="Q11:Q13"/>
    <mergeCell ref="R11:R13"/>
    <mergeCell ref="D13:H13"/>
    <mergeCell ref="B14:H14"/>
    <mergeCell ref="O14:O16"/>
    <mergeCell ref="P14:P16"/>
    <mergeCell ref="Q14:Q16"/>
    <mergeCell ref="R14:R16"/>
    <mergeCell ref="B15:F15"/>
    <mergeCell ref="B16:C16"/>
    <mergeCell ref="D16:E16"/>
    <mergeCell ref="O17:O19"/>
    <mergeCell ref="P17:P19"/>
    <mergeCell ref="Q17:Q19"/>
    <mergeCell ref="R17:R19"/>
    <mergeCell ref="O20:O22"/>
    <mergeCell ref="P20:P22"/>
    <mergeCell ref="Q20:Q22"/>
    <mergeCell ref="R20:R22"/>
    <mergeCell ref="O23:O25"/>
    <mergeCell ref="P23:P25"/>
    <mergeCell ref="Q23:Q25"/>
    <mergeCell ref="R23:R25"/>
    <mergeCell ref="O26:O28"/>
    <mergeCell ref="P26:P28"/>
    <mergeCell ref="Q26:Q28"/>
    <mergeCell ref="R26:R28"/>
    <mergeCell ref="O35:O37"/>
    <mergeCell ref="P35:P37"/>
    <mergeCell ref="Q35:Q37"/>
    <mergeCell ref="R35:R37"/>
    <mergeCell ref="O29:O31"/>
    <mergeCell ref="P29:P31"/>
    <mergeCell ref="Q29:Q31"/>
    <mergeCell ref="R29:R31"/>
    <mergeCell ref="O32:O34"/>
    <mergeCell ref="P32:P34"/>
    <mergeCell ref="Q32:Q34"/>
    <mergeCell ref="R32:R34"/>
  </mergeCells>
  <dataValidations count="7">
    <dataValidation type="list" allowBlank="1" showInputMessage="1" showErrorMessage="1" sqref="K12" xr:uid="{9DD567F7-DC5B-4EC4-B779-650B5568441D}">
      <formula1>$Q$5:$Q$37</formula1>
    </dataValidation>
    <dataValidation type="list" allowBlank="1" showInputMessage="1" showErrorMessage="1" sqref="K8" xr:uid="{89FB3504-02FB-49AA-9C6A-C91F094002FC}">
      <formula1>$O$5:$O$37</formula1>
    </dataValidation>
    <dataValidation type="list" allowBlank="1" showInputMessage="1" showErrorMessage="1" sqref="K4" xr:uid="{4E44B7D3-18C8-4AEF-88EE-073BDFE059D1}">
      <formula1>"2021, 2022, 2023, 2024"</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3CF64FB1-B0E2-44FA-8BE4-3FD96C39D4E9}">
      <formula1>$M$6:$M$17</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79E51414-CF3A-446E-B72F-2B621853A9A3}">
      <formula1>$Q$5:$Q$25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D3507475-95ED-44B2-832B-D78FF921270C}">
      <formula1>$O$5:$O$25</formula1>
    </dataValidation>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D0C09719-3446-4489-90D4-115669CD5BFF}">
      <formula1>$P$5:$P$25</formula1>
    </dataValidation>
  </dataValidations>
  <hyperlinks>
    <hyperlink ref="O3:R3" r:id="rId1" display="Posted Price" xr:uid="{E4B37441-4C5F-4151-8AAD-24E72A1D9991}"/>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97D6A-589F-42BD-9C92-38EBDF2B2DB7}">
  <dimension ref="B1:V117"/>
  <sheetViews>
    <sheetView showGridLines="0" showRowColHeaders="0" topLeftCell="B1" zoomScale="90" zoomScaleNormal="90" workbookViewId="0">
      <selection activeCell="F11" sqref="F11"/>
    </sheetView>
  </sheetViews>
  <sheetFormatPr defaultRowHeight="13.2" x14ac:dyDescent="0.25"/>
  <cols>
    <col min="1" max="1" width="9.109375" style="5"/>
    <col min="2" max="2" width="20" style="5" customWidth="1"/>
    <col min="3" max="3" width="28.88671875" style="5" customWidth="1"/>
    <col min="4" max="4" width="17.5546875" style="5" customWidth="1"/>
    <col min="5" max="5" width="19.5546875" style="5" customWidth="1"/>
    <col min="6" max="6" width="25.109375" style="5" customWidth="1"/>
    <col min="7" max="7" width="21.44140625" style="5" customWidth="1"/>
    <col min="8" max="8" width="14.109375" style="5" customWidth="1"/>
    <col min="9" max="9" width="6.5546875" style="63" hidden="1"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109375" style="5" hidden="1" customWidth="1"/>
    <col min="20" max="20" width="153.5546875" style="5" hidden="1" customWidth="1"/>
    <col min="21" max="21" width="13.88671875" style="5" customWidth="1"/>
    <col min="22" max="23" width="9.109375" style="5" customWidth="1"/>
    <col min="24" max="58" width="8.88671875" style="5" customWidth="1"/>
    <col min="59" max="257" width="9.1093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9.1093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9.1093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9.1093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9.1093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9.1093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9.1093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9.1093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9.1093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9.1093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9.1093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9.1093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9.1093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9.1093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9.1093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9.1093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9.1093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9.1093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9.1093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9.1093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9.1093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9.1093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9.1093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9.1093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9.1093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9.1093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9.1093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9.1093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9.1093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9.1093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9.1093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9.1093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9.1093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9.1093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9.1093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9.1093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9.1093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9.1093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9.1093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9.1093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9.1093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9.1093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9.1093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9.1093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9.1093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9.1093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9.1093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9.1093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9.1093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9.1093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9.1093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9.1093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9.1093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9.1093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9.1093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9.1093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9.1093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9.1093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9.1093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9.1093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9.1093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9.1093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9.1093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9.109375" style="5"/>
  </cols>
  <sheetData>
    <row r="1" spans="2:22" ht="45" customHeight="1" thickBot="1" x14ac:dyDescent="0.3">
      <c r="B1" s="102" t="s">
        <v>0</v>
      </c>
      <c r="C1" s="103"/>
      <c r="D1" s="103"/>
      <c r="E1" s="103"/>
      <c r="F1" s="1" t="str">
        <f>K5</f>
        <v>October</v>
      </c>
      <c r="G1" s="1">
        <v>2022</v>
      </c>
      <c r="H1" s="2"/>
      <c r="I1" s="3"/>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10" t="s">
        <v>8</v>
      </c>
    </row>
    <row r="4" spans="2:22" ht="62.25" customHeight="1" thickBot="1" x14ac:dyDescent="0.3">
      <c r="B4" s="11" t="s">
        <v>9</v>
      </c>
      <c r="C4" s="120" t="s">
        <v>55</v>
      </c>
      <c r="D4" s="121"/>
      <c r="E4" s="121"/>
      <c r="F4" s="83" t="s">
        <v>53</v>
      </c>
      <c r="G4" s="121" t="s">
        <v>54</v>
      </c>
      <c r="H4" s="122"/>
      <c r="I4" s="12"/>
      <c r="J4" s="13" t="s">
        <v>10</v>
      </c>
      <c r="K4" s="14">
        <v>2022</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45</v>
      </c>
      <c r="M5" s="19" t="s">
        <v>17</v>
      </c>
      <c r="O5" s="95">
        <v>44287</v>
      </c>
      <c r="P5" s="123">
        <v>335.8</v>
      </c>
      <c r="Q5" s="126">
        <v>44378</v>
      </c>
      <c r="R5" s="95">
        <v>44075</v>
      </c>
      <c r="T5" s="20" t="s">
        <v>18</v>
      </c>
    </row>
    <row r="6" spans="2:22" ht="24" customHeight="1" thickBot="1" x14ac:dyDescent="0.3">
      <c r="B6" s="98" t="s">
        <v>51</v>
      </c>
      <c r="C6" s="98"/>
      <c r="D6" s="98"/>
      <c r="E6" s="98"/>
      <c r="F6" s="136" t="str">
        <f>CONCATENATE(F1," 1, ",G1)</f>
        <v>October 1, 2022</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82"/>
      <c r="J8" s="30" t="s">
        <v>25</v>
      </c>
      <c r="K8" s="31">
        <v>44764</v>
      </c>
      <c r="M8" s="19" t="s">
        <v>26</v>
      </c>
      <c r="O8" s="95">
        <v>44378</v>
      </c>
      <c r="P8" s="123">
        <v>340.9</v>
      </c>
      <c r="Q8" s="126">
        <v>44470</v>
      </c>
      <c r="R8" s="95">
        <v>44075</v>
      </c>
      <c r="T8" s="32" t="s">
        <v>27</v>
      </c>
    </row>
    <row r="9" spans="2:22" ht="24" customHeight="1" x14ac:dyDescent="0.25">
      <c r="B9" s="130" t="s">
        <v>56</v>
      </c>
      <c r="C9" s="130"/>
      <c r="D9" s="130"/>
      <c r="E9" s="130"/>
      <c r="F9" s="130"/>
      <c r="G9" s="130"/>
      <c r="H9" s="130"/>
      <c r="I9" s="82"/>
      <c r="J9" s="33" t="s">
        <v>28</v>
      </c>
      <c r="K9" s="34">
        <v>384.238</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44764</v>
      </c>
      <c r="F11" s="42" t="s">
        <v>35</v>
      </c>
      <c r="G11" s="43">
        <f>K9</f>
        <v>384.238</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82"/>
      <c r="C12" s="82"/>
      <c r="D12" s="82"/>
      <c r="E12" s="46"/>
      <c r="F12" s="35"/>
      <c r="G12" s="47"/>
      <c r="H12" s="35"/>
      <c r="I12" s="29"/>
      <c r="J12" s="48" t="s">
        <v>38</v>
      </c>
      <c r="K12" s="49">
        <v>44835</v>
      </c>
      <c r="M12" s="19" t="s">
        <v>16</v>
      </c>
      <c r="O12" s="96"/>
      <c r="P12" s="124"/>
      <c r="Q12" s="127"/>
      <c r="R12" s="96"/>
      <c r="T12" s="45"/>
      <c r="U12" s="45"/>
      <c r="V12" s="45"/>
    </row>
    <row r="13" spans="2:22" ht="24" customHeight="1" thickBot="1" x14ac:dyDescent="0.3">
      <c r="B13" s="82" t="s">
        <v>39</v>
      </c>
      <c r="C13" s="75">
        <f xml:space="preserve"> 1 + G15</f>
        <v>1.1000000000000001</v>
      </c>
      <c r="D13" s="131" t="s">
        <v>40</v>
      </c>
      <c r="E13" s="131"/>
      <c r="F13" s="131"/>
      <c r="G13" s="131"/>
      <c r="H13" s="131"/>
      <c r="I13" s="82"/>
      <c r="K13" s="5"/>
      <c r="M13" s="19" t="s">
        <v>41</v>
      </c>
      <c r="O13" s="97"/>
      <c r="P13" s="125"/>
      <c r="Q13" s="128"/>
      <c r="R13" s="97"/>
      <c r="T13" s="45"/>
      <c r="U13" s="45"/>
      <c r="V13" s="45"/>
    </row>
    <row r="14" spans="2:22" ht="24" customHeight="1" x14ac:dyDescent="0.25">
      <c r="B14" s="130" t="s">
        <v>42</v>
      </c>
      <c r="C14" s="130"/>
      <c r="D14" s="130"/>
      <c r="E14" s="130"/>
      <c r="F14" s="130"/>
      <c r="G14" s="130"/>
      <c r="H14" s="130"/>
      <c r="I14" s="82"/>
      <c r="J14" s="5"/>
      <c r="K14" s="5"/>
      <c r="M14" s="19" t="s">
        <v>43</v>
      </c>
      <c r="O14" s="95">
        <v>44582</v>
      </c>
      <c r="P14" s="123">
        <v>358.11500000000001</v>
      </c>
      <c r="Q14" s="126">
        <v>44652</v>
      </c>
      <c r="R14" s="95">
        <v>44075</v>
      </c>
      <c r="T14" s="45"/>
      <c r="U14" s="45"/>
      <c r="V14" s="45"/>
    </row>
    <row r="15" spans="2:22" ht="24" customHeight="1" x14ac:dyDescent="0.25">
      <c r="B15" s="133" t="s">
        <v>44</v>
      </c>
      <c r="C15" s="133"/>
      <c r="D15" s="133"/>
      <c r="E15" s="133"/>
      <c r="F15" s="133"/>
      <c r="G15" s="50">
        <f>IF((($K$9-$K$11)/$K$11)&gt;0.1, 0.1, (($K$9-$K$11)/$K$11))</f>
        <v>0.1</v>
      </c>
      <c r="H15" s="51"/>
      <c r="I15" s="52"/>
      <c r="J15" s="5"/>
      <c r="K15" s="5"/>
      <c r="M15" s="19" t="s">
        <v>45</v>
      </c>
      <c r="O15" s="96"/>
      <c r="P15" s="124"/>
      <c r="Q15" s="127"/>
      <c r="R15" s="96"/>
      <c r="T15" s="45"/>
      <c r="U15" s="45"/>
      <c r="V15" s="45"/>
    </row>
    <row r="16" spans="2:22" ht="24" customHeight="1" thickBot="1" x14ac:dyDescent="0.3">
      <c r="B16" s="133" t="s">
        <v>46</v>
      </c>
      <c r="C16" s="133"/>
      <c r="D16" s="134">
        <f>K12</f>
        <v>44835</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v>368.99400000000003</v>
      </c>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v>384.238</v>
      </c>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4r3hhBYqkMKvIYZ4wv6H28ulTytcAqVnt5rcSe6ghmN5c09nMHNB55NYYduvY00T12nrqEWFYgcXNLM0hrCP/A==" saltValue="6zQfq4gFtAWRdPZ+bjFhqQ==" spinCount="100000" sheet="1" objects="1" scenarios="1"/>
  <mergeCells count="65">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 ref="B8:E8"/>
    <mergeCell ref="O8:O10"/>
    <mergeCell ref="P8:P10"/>
    <mergeCell ref="Q8:Q10"/>
    <mergeCell ref="R8:R10"/>
    <mergeCell ref="B9:H9"/>
    <mergeCell ref="D10:E10"/>
    <mergeCell ref="B11:D11"/>
    <mergeCell ref="O11:O13"/>
    <mergeCell ref="P11:P13"/>
    <mergeCell ref="Q11:Q13"/>
    <mergeCell ref="R11:R13"/>
    <mergeCell ref="D13:H13"/>
    <mergeCell ref="B14:H14"/>
    <mergeCell ref="O14:O16"/>
    <mergeCell ref="P14:P16"/>
    <mergeCell ref="Q14:Q16"/>
    <mergeCell ref="R14:R16"/>
    <mergeCell ref="B15:F15"/>
    <mergeCell ref="B16:C16"/>
    <mergeCell ref="D16:E16"/>
    <mergeCell ref="O17:O19"/>
    <mergeCell ref="P17:P19"/>
    <mergeCell ref="Q17:Q19"/>
    <mergeCell ref="R17:R19"/>
    <mergeCell ref="O20:O22"/>
    <mergeCell ref="P20:P22"/>
    <mergeCell ref="Q20:Q22"/>
    <mergeCell ref="R20:R22"/>
    <mergeCell ref="O23:O25"/>
    <mergeCell ref="P23:P25"/>
    <mergeCell ref="Q23:Q25"/>
    <mergeCell ref="R23:R25"/>
    <mergeCell ref="O26:O28"/>
    <mergeCell ref="P26:P28"/>
    <mergeCell ref="Q26:Q28"/>
    <mergeCell ref="R26:R28"/>
    <mergeCell ref="O35:O37"/>
    <mergeCell ref="P35:P37"/>
    <mergeCell ref="Q35:Q37"/>
    <mergeCell ref="R35:R37"/>
    <mergeCell ref="O29:O31"/>
    <mergeCell ref="P29:P31"/>
    <mergeCell ref="Q29:Q31"/>
    <mergeCell ref="R29:R31"/>
    <mergeCell ref="O32:O34"/>
    <mergeCell ref="P32:P34"/>
    <mergeCell ref="Q32:Q34"/>
    <mergeCell ref="R32:R34"/>
  </mergeCells>
  <dataValidations count="7">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F363D724-5FBF-4A27-8E97-0560E8A84E80}">
      <formula1>$P$5:$P$25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16D686F9-5721-4A0D-8992-50536F9AA868}">
      <formula1>$O$5:$O$25</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52477961-AADB-4937-ACD6-B248664CAEAC}">
      <formula1>$Q$5:$Q$25</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37996389-891C-4A21-A567-1DEAB825A3A5}">
      <formula1>$M$6:$M$17</formula1>
    </dataValidation>
    <dataValidation type="list" allowBlank="1" showInputMessage="1" showErrorMessage="1" sqref="K4" xr:uid="{6409665D-1A45-4748-A74E-64B3055B6AA6}">
      <formula1>"2021, 2022, 2023, 2024"</formula1>
    </dataValidation>
    <dataValidation type="list" allowBlank="1" showInputMessage="1" showErrorMessage="1" sqref="K8" xr:uid="{CFDB7466-7F1C-4E84-B932-0C2339B598F3}">
      <formula1>$O$5:$O$37</formula1>
    </dataValidation>
    <dataValidation type="list" allowBlank="1" showInputMessage="1" showErrorMessage="1" sqref="K12" xr:uid="{0FD3D458-D096-49B6-95E3-C4A20F8428F2}">
      <formula1>$Q$5:$Q$37</formula1>
    </dataValidation>
  </dataValidations>
  <hyperlinks>
    <hyperlink ref="O3:R3" r:id="rId1" display="Posted Price" xr:uid="{EE405942-AE06-4C80-9F92-F47C802224B0}"/>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E76C-3D9D-491A-BA62-DB6B2911DB0A}">
  <dimension ref="B1:V117"/>
  <sheetViews>
    <sheetView showGridLines="0" showRowColHeaders="0" zoomScale="90" zoomScaleNormal="90" workbookViewId="0">
      <selection activeCell="W7" sqref="W7"/>
    </sheetView>
  </sheetViews>
  <sheetFormatPr defaultRowHeight="13.2" x14ac:dyDescent="0.25"/>
  <cols>
    <col min="1" max="1" width="9.109375" style="5"/>
    <col min="2" max="2" width="20" style="5" customWidth="1"/>
    <col min="3" max="3" width="28.88671875" style="5" customWidth="1"/>
    <col min="4" max="4" width="17.5546875" style="5" customWidth="1"/>
    <col min="5" max="5" width="19.5546875" style="5" customWidth="1"/>
    <col min="6" max="6" width="25.109375" style="5" customWidth="1"/>
    <col min="7" max="7" width="21.44140625" style="5" customWidth="1"/>
    <col min="8" max="8" width="14.109375" style="5" customWidth="1"/>
    <col min="9" max="9" width="6.5546875" style="63"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109375" style="5" hidden="1" customWidth="1"/>
    <col min="20" max="20" width="153.5546875" style="5" hidden="1" customWidth="1"/>
    <col min="21" max="21" width="13.88671875" style="5" customWidth="1"/>
    <col min="22" max="23" width="9.109375" style="5" customWidth="1"/>
    <col min="24" max="58" width="8.88671875" style="5" customWidth="1"/>
    <col min="59" max="257" width="9.1093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9.1093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9.1093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9.1093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9.1093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9.1093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9.1093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9.1093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9.1093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9.1093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9.1093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9.1093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9.1093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9.1093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9.1093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9.1093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9.1093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9.1093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9.1093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9.1093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9.1093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9.1093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9.1093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9.1093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9.1093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9.1093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9.1093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9.1093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9.1093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9.1093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9.1093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9.1093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9.1093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9.1093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9.1093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9.1093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9.1093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9.1093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9.1093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9.1093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9.1093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9.1093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9.1093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9.1093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9.1093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9.1093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9.1093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9.1093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9.1093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9.1093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9.1093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9.1093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9.1093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9.1093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9.1093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9.1093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9.1093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9.1093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9.1093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9.1093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9.1093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9.1093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9.1093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9.109375" style="5"/>
  </cols>
  <sheetData>
    <row r="1" spans="2:22" ht="45" customHeight="1" thickBot="1" x14ac:dyDescent="0.3">
      <c r="B1" s="102" t="s">
        <v>0</v>
      </c>
      <c r="C1" s="103"/>
      <c r="D1" s="103"/>
      <c r="E1" s="103"/>
      <c r="F1" s="1" t="str">
        <f>K5</f>
        <v>July</v>
      </c>
      <c r="G1" s="1">
        <v>2022</v>
      </c>
      <c r="H1" s="2"/>
      <c r="I1" s="3"/>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10" t="s">
        <v>8</v>
      </c>
    </row>
    <row r="4" spans="2:22" ht="62.25" customHeight="1" thickBot="1" x14ac:dyDescent="0.3">
      <c r="B4" s="11" t="s">
        <v>9</v>
      </c>
      <c r="C4" s="120" t="s">
        <v>55</v>
      </c>
      <c r="D4" s="121"/>
      <c r="E4" s="121"/>
      <c r="F4" s="81" t="s">
        <v>53</v>
      </c>
      <c r="G4" s="121" t="s">
        <v>54</v>
      </c>
      <c r="H4" s="122"/>
      <c r="I4" s="12"/>
      <c r="J4" s="13" t="s">
        <v>10</v>
      </c>
      <c r="K4" s="14">
        <v>2022</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16</v>
      </c>
      <c r="M5" s="19" t="s">
        <v>17</v>
      </c>
      <c r="O5" s="95">
        <v>44287</v>
      </c>
      <c r="P5" s="123">
        <v>335.8</v>
      </c>
      <c r="Q5" s="126">
        <v>44378</v>
      </c>
      <c r="R5" s="95">
        <v>44075</v>
      </c>
      <c r="T5" s="20" t="s">
        <v>18</v>
      </c>
    </row>
    <row r="6" spans="2:22" ht="24" customHeight="1" thickBot="1" x14ac:dyDescent="0.3">
      <c r="B6" s="98" t="s">
        <v>51</v>
      </c>
      <c r="C6" s="98"/>
      <c r="D6" s="98"/>
      <c r="E6" s="98"/>
      <c r="F6" s="136" t="str">
        <f>CONCATENATE(F1," 1, ",G1)</f>
        <v>July 1, 2022</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80"/>
      <c r="J8" s="30" t="s">
        <v>25</v>
      </c>
      <c r="K8" s="31">
        <v>44673</v>
      </c>
      <c r="M8" s="19" t="s">
        <v>26</v>
      </c>
      <c r="O8" s="95">
        <v>44378</v>
      </c>
      <c r="P8" s="123">
        <v>340.9</v>
      </c>
      <c r="Q8" s="126">
        <v>44470</v>
      </c>
      <c r="R8" s="95">
        <v>44075</v>
      </c>
      <c r="T8" s="32" t="s">
        <v>27</v>
      </c>
    </row>
    <row r="9" spans="2:22" ht="24" customHeight="1" x14ac:dyDescent="0.25">
      <c r="B9" s="130" t="s">
        <v>56</v>
      </c>
      <c r="C9" s="130"/>
      <c r="D9" s="130"/>
      <c r="E9" s="130"/>
      <c r="F9" s="130"/>
      <c r="G9" s="130"/>
      <c r="H9" s="130"/>
      <c r="I9" s="80"/>
      <c r="J9" s="33" t="s">
        <v>28</v>
      </c>
      <c r="K9" s="34">
        <v>368.99400000000003</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44673</v>
      </c>
      <c r="F11" s="42" t="s">
        <v>35</v>
      </c>
      <c r="G11" s="43">
        <f>K9</f>
        <v>368.99400000000003</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80"/>
      <c r="C12" s="80"/>
      <c r="D12" s="80"/>
      <c r="E12" s="46"/>
      <c r="F12" s="35"/>
      <c r="G12" s="47"/>
      <c r="H12" s="35"/>
      <c r="I12" s="29"/>
      <c r="J12" s="48" t="s">
        <v>38</v>
      </c>
      <c r="K12" s="49">
        <v>44743</v>
      </c>
      <c r="M12" s="19" t="s">
        <v>16</v>
      </c>
      <c r="O12" s="96"/>
      <c r="P12" s="124"/>
      <c r="Q12" s="127"/>
      <c r="R12" s="96"/>
      <c r="T12" s="45"/>
      <c r="U12" s="45"/>
      <c r="V12" s="45"/>
    </row>
    <row r="13" spans="2:22" ht="24" customHeight="1" thickBot="1" x14ac:dyDescent="0.3">
      <c r="B13" s="80" t="s">
        <v>39</v>
      </c>
      <c r="C13" s="75">
        <f xml:space="preserve"> 1 + G15</f>
        <v>1.1000000000000001</v>
      </c>
      <c r="D13" s="131" t="s">
        <v>40</v>
      </c>
      <c r="E13" s="131"/>
      <c r="F13" s="131"/>
      <c r="G13" s="131"/>
      <c r="H13" s="131"/>
      <c r="I13" s="80"/>
      <c r="K13" s="5"/>
      <c r="M13" s="19" t="s">
        <v>41</v>
      </c>
      <c r="O13" s="97"/>
      <c r="P13" s="125"/>
      <c r="Q13" s="128"/>
      <c r="R13" s="97"/>
      <c r="T13" s="45"/>
      <c r="U13" s="45"/>
      <c r="V13" s="45"/>
    </row>
    <row r="14" spans="2:22" ht="24" customHeight="1" x14ac:dyDescent="0.25">
      <c r="B14" s="130" t="s">
        <v>42</v>
      </c>
      <c r="C14" s="130"/>
      <c r="D14" s="130"/>
      <c r="E14" s="130"/>
      <c r="F14" s="130"/>
      <c r="G14" s="130"/>
      <c r="H14" s="130"/>
      <c r="I14" s="80"/>
      <c r="J14" s="5"/>
      <c r="K14" s="5"/>
      <c r="M14" s="19" t="s">
        <v>43</v>
      </c>
      <c r="O14" s="95">
        <v>44582</v>
      </c>
      <c r="P14" s="123">
        <v>358.11500000000001</v>
      </c>
      <c r="Q14" s="126">
        <v>44652</v>
      </c>
      <c r="R14" s="95">
        <v>44075</v>
      </c>
      <c r="T14" s="45"/>
      <c r="U14" s="45"/>
      <c r="V14" s="45"/>
    </row>
    <row r="15" spans="2:22" ht="24" customHeight="1" x14ac:dyDescent="0.25">
      <c r="B15" s="133" t="s">
        <v>44</v>
      </c>
      <c r="C15" s="133"/>
      <c r="D15" s="133"/>
      <c r="E15" s="133"/>
      <c r="F15" s="133"/>
      <c r="G15" s="50">
        <f>IF((($K$9-$K$11)/$K$11)&gt;0.1, 0.1, (($K$9-$K$11)/$K$11))</f>
        <v>0.1</v>
      </c>
      <c r="H15" s="51"/>
      <c r="I15" s="52"/>
      <c r="J15" s="5"/>
      <c r="K15" s="5"/>
      <c r="M15" s="19" t="s">
        <v>45</v>
      </c>
      <c r="O15" s="96"/>
      <c r="P15" s="124"/>
      <c r="Q15" s="127"/>
      <c r="R15" s="96"/>
      <c r="T15" s="45"/>
      <c r="U15" s="45"/>
      <c r="V15" s="45"/>
    </row>
    <row r="16" spans="2:22" ht="24" customHeight="1" thickBot="1" x14ac:dyDescent="0.3">
      <c r="B16" s="133" t="s">
        <v>46</v>
      </c>
      <c r="C16" s="133"/>
      <c r="D16" s="134">
        <f>K12</f>
        <v>44743</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v>368.99400000000003</v>
      </c>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nRAfh7dfNgk4Ns/MlE7f0+LhFl7PkBGJeeEleHf+5ou0CpAFvBcCF+pba7e1cEIz5Jv4Ol+plNBVe7zK9WB7Rg==" saltValue="Y5syZuCPpLUdRAxrJuzIoQ==" spinCount="100000" sheet="1" objects="1" scenarios="1"/>
  <mergeCells count="65">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 ref="B8:E8"/>
    <mergeCell ref="O8:O10"/>
    <mergeCell ref="P8:P10"/>
    <mergeCell ref="Q8:Q10"/>
    <mergeCell ref="R8:R10"/>
    <mergeCell ref="B9:H9"/>
    <mergeCell ref="D10:E10"/>
    <mergeCell ref="B11:D11"/>
    <mergeCell ref="O11:O13"/>
    <mergeCell ref="P11:P13"/>
    <mergeCell ref="Q11:Q13"/>
    <mergeCell ref="R11:R13"/>
    <mergeCell ref="D13:H13"/>
    <mergeCell ref="B14:H14"/>
    <mergeCell ref="O14:O16"/>
    <mergeCell ref="P14:P16"/>
    <mergeCell ref="Q14:Q16"/>
    <mergeCell ref="R14:R16"/>
    <mergeCell ref="B15:F15"/>
    <mergeCell ref="B16:C16"/>
    <mergeCell ref="D16:E16"/>
    <mergeCell ref="O17:O19"/>
    <mergeCell ref="P17:P19"/>
    <mergeCell ref="Q17:Q19"/>
    <mergeCell ref="R17:R19"/>
    <mergeCell ref="O20:O22"/>
    <mergeCell ref="P20:P22"/>
    <mergeCell ref="Q20:Q22"/>
    <mergeCell ref="R20:R22"/>
    <mergeCell ref="O23:O25"/>
    <mergeCell ref="P23:P25"/>
    <mergeCell ref="Q23:Q25"/>
    <mergeCell ref="R23:R25"/>
    <mergeCell ref="O26:O28"/>
    <mergeCell ref="P26:P28"/>
    <mergeCell ref="Q26:Q28"/>
    <mergeCell ref="R26:R28"/>
    <mergeCell ref="O35:O37"/>
    <mergeCell ref="P35:P37"/>
    <mergeCell ref="Q35:Q37"/>
    <mergeCell ref="R35:R37"/>
    <mergeCell ref="O29:O31"/>
    <mergeCell ref="P29:P31"/>
    <mergeCell ref="Q29:Q31"/>
    <mergeCell ref="R29:R31"/>
    <mergeCell ref="O32:O34"/>
    <mergeCell ref="P32:P34"/>
    <mergeCell ref="Q32:Q34"/>
    <mergeCell ref="R32:R34"/>
  </mergeCells>
  <dataValidations count="7">
    <dataValidation type="list" allowBlank="1" showInputMessage="1" showErrorMessage="1" sqref="K12" xr:uid="{579F7060-47B2-41C7-976B-6E79258A9553}">
      <formula1>$Q$5:$Q$37</formula1>
    </dataValidation>
    <dataValidation type="list" allowBlank="1" showInputMessage="1" showErrorMessage="1" sqref="K8" xr:uid="{9B36455E-974B-410A-81EE-328D633F28A0}">
      <formula1>$O$5:$O$37</formula1>
    </dataValidation>
    <dataValidation type="list" allowBlank="1" showInputMessage="1" showErrorMessage="1" sqref="K4" xr:uid="{08F49200-6297-48DF-9985-28088A93ABFF}">
      <formula1>"2021, 2022, 2023, 2024"</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E6344F22-B44A-4E76-ACF7-41F5DEE58CA9}">
      <formula1>$M$6:$M$17</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B972C3BC-2E29-483E-AEE0-0DE58695628A}">
      <formula1>$Q$5:$Q$25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7826850F-08C6-4CBC-81B9-D993CB2D8D28}">
      <formula1>$O$5:$O$25</formula1>
    </dataValidation>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8B80B9FE-7E9F-4571-B3DA-B2F9CFEC018F}">
      <formula1>$P$5:$P$25</formula1>
    </dataValidation>
  </dataValidations>
  <hyperlinks>
    <hyperlink ref="O3:R3" r:id="rId1" display="Posted Price" xr:uid="{5192B39C-409C-4303-A71B-A3627A7E7BBF}"/>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FE76C-3CF9-4652-BAB4-29941288990F}">
  <dimension ref="B1:Z117"/>
  <sheetViews>
    <sheetView showGridLines="0" showRowColHeaders="0" zoomScale="90" zoomScaleNormal="90" workbookViewId="0">
      <selection activeCell="AD11" sqref="AD11"/>
    </sheetView>
  </sheetViews>
  <sheetFormatPr defaultRowHeight="13.2" x14ac:dyDescent="0.25"/>
  <cols>
    <col min="1" max="1" width="9.109375" style="5"/>
    <col min="2" max="2" width="20" style="5" customWidth="1"/>
    <col min="3" max="3" width="28.88671875" style="5" customWidth="1"/>
    <col min="4" max="4" width="17.5546875" style="5" customWidth="1"/>
    <col min="5" max="5" width="19.5546875" style="5" customWidth="1"/>
    <col min="6" max="6" width="25.109375" style="5" customWidth="1"/>
    <col min="7" max="7" width="21.44140625" style="5" customWidth="1"/>
    <col min="8" max="8" width="14.109375" style="5" customWidth="1"/>
    <col min="9" max="9" width="6.5546875" style="63"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109375" style="5" hidden="1" customWidth="1"/>
    <col min="20" max="20" width="153.5546875" style="5" hidden="1" customWidth="1"/>
    <col min="21" max="21" width="13.88671875" style="5" hidden="1" customWidth="1"/>
    <col min="22" max="23" width="9.109375" style="5" hidden="1" customWidth="1"/>
    <col min="24" max="26" width="8.88671875" style="5" hidden="1" customWidth="1"/>
    <col min="27" max="58" width="8.88671875" style="5" customWidth="1"/>
    <col min="59" max="257" width="9.1093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9.1093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9.1093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9.1093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9.1093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9.1093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9.1093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9.1093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9.1093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9.1093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9.1093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9.1093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9.1093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9.1093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9.1093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9.1093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9.1093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9.1093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9.1093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9.1093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9.1093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9.1093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9.1093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9.1093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9.1093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9.1093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9.1093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9.1093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9.1093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9.1093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9.1093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9.1093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9.1093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9.1093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9.1093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9.1093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9.1093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9.1093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9.1093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9.1093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9.1093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9.1093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9.1093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9.1093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9.1093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9.1093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9.1093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9.1093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9.1093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9.1093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9.1093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9.1093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9.1093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9.1093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9.1093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9.1093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9.1093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9.1093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9.1093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9.1093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9.1093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9.1093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9.1093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9.109375" style="5"/>
  </cols>
  <sheetData>
    <row r="1" spans="2:22" ht="45" customHeight="1" thickBot="1" x14ac:dyDescent="0.3">
      <c r="B1" s="102" t="s">
        <v>0</v>
      </c>
      <c r="C1" s="103"/>
      <c r="D1" s="103"/>
      <c r="E1" s="103"/>
      <c r="F1" s="1" t="str">
        <f>K5</f>
        <v>April</v>
      </c>
      <c r="G1" s="1">
        <v>2022</v>
      </c>
      <c r="H1" s="2"/>
      <c r="I1" s="3"/>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10" t="s">
        <v>8</v>
      </c>
    </row>
    <row r="4" spans="2:22" ht="62.25" customHeight="1" thickBot="1" x14ac:dyDescent="0.3">
      <c r="B4" s="11" t="s">
        <v>9</v>
      </c>
      <c r="C4" s="120" t="s">
        <v>55</v>
      </c>
      <c r="D4" s="121"/>
      <c r="E4" s="121"/>
      <c r="F4" s="78" t="s">
        <v>53</v>
      </c>
      <c r="G4" s="121" t="s">
        <v>54</v>
      </c>
      <c r="H4" s="122"/>
      <c r="I4" s="12"/>
      <c r="J4" s="13" t="s">
        <v>10</v>
      </c>
      <c r="K4" s="14">
        <v>2022</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29</v>
      </c>
      <c r="M5" s="19" t="s">
        <v>17</v>
      </c>
      <c r="O5" s="95">
        <v>44287</v>
      </c>
      <c r="P5" s="123">
        <v>335.8</v>
      </c>
      <c r="Q5" s="126">
        <v>44378</v>
      </c>
      <c r="R5" s="95">
        <v>44075</v>
      </c>
      <c r="T5" s="20" t="s">
        <v>18</v>
      </c>
    </row>
    <row r="6" spans="2:22" ht="24" customHeight="1" thickBot="1" x14ac:dyDescent="0.3">
      <c r="B6" s="98" t="s">
        <v>51</v>
      </c>
      <c r="C6" s="98"/>
      <c r="D6" s="98"/>
      <c r="E6" s="98"/>
      <c r="F6" s="136" t="str">
        <f>CONCATENATE(F1," 1, ",G1)</f>
        <v>April 1, 2022</v>
      </c>
      <c r="G6" s="136"/>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79"/>
      <c r="J8" s="30" t="s">
        <v>25</v>
      </c>
      <c r="K8" s="31">
        <v>44582</v>
      </c>
      <c r="M8" s="19" t="s">
        <v>26</v>
      </c>
      <c r="O8" s="95">
        <v>44378</v>
      </c>
      <c r="P8" s="123">
        <v>340.9</v>
      </c>
      <c r="Q8" s="126">
        <v>44470</v>
      </c>
      <c r="R8" s="95">
        <v>44075</v>
      </c>
      <c r="T8" s="32" t="s">
        <v>27</v>
      </c>
    </row>
    <row r="9" spans="2:22" ht="24" customHeight="1" x14ac:dyDescent="0.25">
      <c r="B9" s="130" t="s">
        <v>52</v>
      </c>
      <c r="C9" s="130"/>
      <c r="D9" s="130"/>
      <c r="E9" s="130"/>
      <c r="F9" s="130"/>
      <c r="G9" s="130"/>
      <c r="H9" s="130"/>
      <c r="I9" s="79"/>
      <c r="J9" s="33" t="s">
        <v>28</v>
      </c>
      <c r="K9" s="34">
        <v>358.11500000000001</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f>K8</f>
        <v>44582</v>
      </c>
      <c r="F11" s="42" t="s">
        <v>35</v>
      </c>
      <c r="G11" s="43">
        <f>K9</f>
        <v>358.11500000000001</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79"/>
      <c r="C12" s="79"/>
      <c r="D12" s="79"/>
      <c r="E12" s="46"/>
      <c r="F12" s="35"/>
      <c r="G12" s="47"/>
      <c r="H12" s="35"/>
      <c r="I12" s="29"/>
      <c r="J12" s="48" t="s">
        <v>38</v>
      </c>
      <c r="K12" s="49">
        <v>44652</v>
      </c>
      <c r="M12" s="19" t="s">
        <v>16</v>
      </c>
      <c r="O12" s="96"/>
      <c r="P12" s="124"/>
      <c r="Q12" s="127"/>
      <c r="R12" s="96"/>
      <c r="T12" s="45"/>
      <c r="U12" s="45"/>
      <c r="V12" s="45"/>
    </row>
    <row r="13" spans="2:22" ht="24" customHeight="1" thickBot="1" x14ac:dyDescent="0.3">
      <c r="B13" s="79" t="s">
        <v>39</v>
      </c>
      <c r="C13" s="75">
        <f xml:space="preserve"> 1 + G15</f>
        <v>1.0975022984983145</v>
      </c>
      <c r="D13" s="131" t="s">
        <v>40</v>
      </c>
      <c r="E13" s="131"/>
      <c r="F13" s="131"/>
      <c r="G13" s="131"/>
      <c r="H13" s="131"/>
      <c r="I13" s="79"/>
      <c r="K13" s="5"/>
      <c r="M13" s="19" t="s">
        <v>41</v>
      </c>
      <c r="O13" s="97"/>
      <c r="P13" s="125"/>
      <c r="Q13" s="128"/>
      <c r="R13" s="97"/>
      <c r="T13" s="45"/>
      <c r="U13" s="45"/>
      <c r="V13" s="45"/>
    </row>
    <row r="14" spans="2:22" ht="24" customHeight="1" x14ac:dyDescent="0.25">
      <c r="B14" s="130" t="s">
        <v>42</v>
      </c>
      <c r="C14" s="130"/>
      <c r="D14" s="130"/>
      <c r="E14" s="130"/>
      <c r="F14" s="130"/>
      <c r="G14" s="130"/>
      <c r="H14" s="130"/>
      <c r="I14" s="79"/>
      <c r="J14" s="5"/>
      <c r="K14" s="5"/>
      <c r="M14" s="19" t="s">
        <v>43</v>
      </c>
      <c r="O14" s="95">
        <v>44582</v>
      </c>
      <c r="P14" s="123">
        <v>358.11500000000001</v>
      </c>
      <c r="Q14" s="126">
        <v>44652</v>
      </c>
      <c r="R14" s="95">
        <v>44075</v>
      </c>
      <c r="T14" s="45"/>
      <c r="U14" s="45"/>
      <c r="V14" s="45"/>
    </row>
    <row r="15" spans="2:22" ht="24" customHeight="1" x14ac:dyDescent="0.25">
      <c r="B15" s="133" t="s">
        <v>44</v>
      </c>
      <c r="C15" s="133"/>
      <c r="D15" s="133"/>
      <c r="E15" s="133"/>
      <c r="F15" s="133"/>
      <c r="G15" s="50">
        <f>IF((($K$9-$K$11)/$K$11)&gt;0.1, 0.1, (($K$9-$K$11)/$K$11))</f>
        <v>9.7502298498314419E-2</v>
      </c>
      <c r="H15" s="51"/>
      <c r="I15" s="52"/>
      <c r="J15" s="5"/>
      <c r="K15" s="5"/>
      <c r="M15" s="19" t="s">
        <v>45</v>
      </c>
      <c r="O15" s="96"/>
      <c r="P15" s="124"/>
      <c r="Q15" s="127"/>
      <c r="R15" s="96"/>
      <c r="T15" s="45"/>
      <c r="U15" s="45"/>
      <c r="V15" s="45"/>
    </row>
    <row r="16" spans="2:22" ht="24" customHeight="1" thickBot="1" x14ac:dyDescent="0.3">
      <c r="B16" s="133" t="s">
        <v>46</v>
      </c>
      <c r="C16" s="133"/>
      <c r="D16" s="134">
        <f>K12</f>
        <v>44652</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iZam7tNyioeFgG4KGK+eBtQDfEURwTHeMpkDNdI6Yer/sWZDBMQdItD2rfmTwg2/WXvAS9jQIo++BHvwHtmaMw==" saltValue="3ZLQNqaexvetBZd/df2CTg==" spinCount="100000" sheet="1" objects="1" scenarios="1"/>
  <mergeCells count="65">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 ref="B8:E8"/>
    <mergeCell ref="O8:O10"/>
    <mergeCell ref="P8:P10"/>
    <mergeCell ref="Q8:Q10"/>
    <mergeCell ref="R8:R10"/>
    <mergeCell ref="B9:H9"/>
    <mergeCell ref="D10:E10"/>
    <mergeCell ref="B11:D11"/>
    <mergeCell ref="O11:O13"/>
    <mergeCell ref="P11:P13"/>
    <mergeCell ref="Q11:Q13"/>
    <mergeCell ref="R11:R13"/>
    <mergeCell ref="D13:H13"/>
    <mergeCell ref="B14:H14"/>
    <mergeCell ref="O14:O16"/>
    <mergeCell ref="P14:P16"/>
    <mergeCell ref="Q14:Q16"/>
    <mergeCell ref="R14:R16"/>
    <mergeCell ref="B15:F15"/>
    <mergeCell ref="B16:C16"/>
    <mergeCell ref="D16:E16"/>
    <mergeCell ref="O17:O19"/>
    <mergeCell ref="P17:P19"/>
    <mergeCell ref="Q17:Q19"/>
    <mergeCell ref="R17:R19"/>
    <mergeCell ref="O20:O22"/>
    <mergeCell ref="P20:P22"/>
    <mergeCell ref="Q20:Q22"/>
    <mergeCell ref="R20:R22"/>
    <mergeCell ref="O23:O25"/>
    <mergeCell ref="P23:P25"/>
    <mergeCell ref="Q23:Q25"/>
    <mergeCell ref="R23:R25"/>
    <mergeCell ref="O26:O28"/>
    <mergeCell ref="P26:P28"/>
    <mergeCell ref="Q26:Q28"/>
    <mergeCell ref="R26:R28"/>
    <mergeCell ref="O35:O37"/>
    <mergeCell ref="P35:P37"/>
    <mergeCell ref="Q35:Q37"/>
    <mergeCell ref="R35:R37"/>
    <mergeCell ref="O29:O31"/>
    <mergeCell ref="P29:P31"/>
    <mergeCell ref="Q29:Q31"/>
    <mergeCell ref="R29:R31"/>
    <mergeCell ref="O32:O34"/>
    <mergeCell ref="P32:P34"/>
    <mergeCell ref="Q32:Q34"/>
    <mergeCell ref="R32:R34"/>
  </mergeCells>
  <dataValidations count="8">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84C4E623-3828-4579-A973-0B5E17E6C6FF}">
      <formula1>$P$5:$P$25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D1F1AB98-09AC-4439-9F00-9A108EDFEB70}">
      <formula1>$O$5:$O$25</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7C17F175-9B3A-4374-8DA7-BDAC20463FA5}">
      <formula1>$Q$5:$Q$25</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46DE822A-59CD-454D-85B8-340205399FFC}">
      <formula1>$M$6:$M$17</formula1>
    </dataValidation>
    <dataValidation type="list" allowBlank="1" showInputMessage="1" showErrorMessage="1" sqref="K4" xr:uid="{77D63214-D0BF-4AF6-B715-EC89D86CC314}">
      <formula1>"2021, 2022, 2023, 2024"</formula1>
    </dataValidation>
    <dataValidation type="list" allowBlank="1" showInputMessage="1" showErrorMessage="1" sqref="K8" xr:uid="{A2ECDC25-6063-49FF-8B16-BC243FB4E3C0}">
      <formula1>$O$5:$O$37</formula1>
    </dataValidation>
    <dataValidation type="list" allowBlank="1" showInputMessage="1" showErrorMessage="1" sqref="K9" xr:uid="{9FE694B8-4514-4DB4-933B-8AE099231260}">
      <formula1>$P$5:$P$37</formula1>
    </dataValidation>
    <dataValidation type="list" allowBlank="1" showInputMessage="1" showErrorMessage="1" sqref="K12" xr:uid="{378AB79D-A819-4DC7-87FC-8336A233B0F8}">
      <formula1>$Q$5:$Q$37</formula1>
    </dataValidation>
  </dataValidations>
  <hyperlinks>
    <hyperlink ref="O3:R3" r:id="rId1" display="Posted Price" xr:uid="{BFF5683A-6739-4995-871C-78408FDF1C62}"/>
  </hyperlinks>
  <printOptions horizontalCentered="1"/>
  <pageMargins left="0.25" right="0.25" top="0.75" bottom="0.75" header="0.3" footer="0.3"/>
  <pageSetup scale="60" orientation="landscape" horizontalDpi="4294967295" r:id="rId2"/>
  <rowBreaks count="1" manualBreakCount="1">
    <brk id="6"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227CF-CAEB-4C2D-AF5F-DCB4D47427B7}">
  <dimension ref="B1:V117"/>
  <sheetViews>
    <sheetView showGridLines="0" showRowColHeaders="0" zoomScale="90" zoomScaleNormal="90" workbookViewId="0">
      <selection activeCell="C13" sqref="C13"/>
    </sheetView>
  </sheetViews>
  <sheetFormatPr defaultRowHeight="13.2" x14ac:dyDescent="0.25"/>
  <cols>
    <col min="1" max="1" width="8.88671875" style="5"/>
    <col min="2" max="2" width="20" style="5" customWidth="1"/>
    <col min="3" max="3" width="28.88671875" style="5" customWidth="1"/>
    <col min="4" max="4" width="17.5546875" style="5" customWidth="1"/>
    <col min="5" max="5" width="19.5546875" style="5" customWidth="1"/>
    <col min="6" max="6" width="25.109375" style="5" customWidth="1"/>
    <col min="7" max="7" width="21.44140625" style="5" customWidth="1"/>
    <col min="8" max="8" width="14.109375" style="5" customWidth="1"/>
    <col min="9" max="9" width="6.5546875" style="63" hidden="1" customWidth="1"/>
    <col min="10" max="10" width="33.5546875" style="4" hidden="1" customWidth="1"/>
    <col min="11" max="11" width="20.44140625" style="4" hidden="1" customWidth="1"/>
    <col min="12" max="12" width="4.109375" style="4" hidden="1" customWidth="1"/>
    <col min="13" max="13" width="17.5546875" style="5" hidden="1" customWidth="1"/>
    <col min="14" max="14" width="4.109375" style="5" hidden="1" customWidth="1"/>
    <col min="15" max="16" width="18.88671875" style="67" hidden="1" customWidth="1"/>
    <col min="17" max="17" width="20.44140625" style="67" hidden="1" customWidth="1"/>
    <col min="18" max="18" width="17.44140625" style="67" hidden="1" customWidth="1"/>
    <col min="19" max="19" width="4.109375" style="5" hidden="1" customWidth="1"/>
    <col min="20" max="20" width="153.5546875" style="5" hidden="1" customWidth="1"/>
    <col min="21" max="21" width="13.88671875" style="5" customWidth="1"/>
    <col min="22" max="23" width="9.109375" style="5" customWidth="1"/>
    <col min="24" max="58" width="8.88671875" style="5" customWidth="1"/>
    <col min="59" max="257" width="8.88671875" style="5"/>
    <col min="258" max="258" width="20" style="5" customWidth="1"/>
    <col min="259" max="259" width="16.109375" style="5" customWidth="1"/>
    <col min="260" max="260" width="26.5546875" style="5" customWidth="1"/>
    <col min="261" max="261" width="19.5546875" style="5" customWidth="1"/>
    <col min="262" max="262" width="22.44140625" style="5" customWidth="1"/>
    <col min="263" max="263" width="21.44140625" style="5" customWidth="1"/>
    <col min="264" max="264" width="14.109375" style="5" customWidth="1"/>
    <col min="265" max="265" width="6.5546875" style="5" customWidth="1"/>
    <col min="266" max="266" width="33.5546875" style="5" customWidth="1"/>
    <col min="267" max="267" width="20.44140625" style="5" customWidth="1"/>
    <col min="268" max="268" width="4.109375" style="5" customWidth="1"/>
    <col min="269" max="269" width="17.5546875" style="5" customWidth="1"/>
    <col min="270" max="270" width="4.109375" style="5" customWidth="1"/>
    <col min="271" max="272" width="18.88671875" style="5" customWidth="1"/>
    <col min="273" max="273" width="20.44140625" style="5" customWidth="1"/>
    <col min="274" max="274" width="17.44140625" style="5" customWidth="1"/>
    <col min="275" max="275" width="4.109375" style="5" customWidth="1"/>
    <col min="276" max="276" width="153.5546875" style="5" customWidth="1"/>
    <col min="277" max="277" width="13.88671875" style="5" customWidth="1"/>
    <col min="278" max="513" width="8.88671875" style="5"/>
    <col min="514" max="514" width="20" style="5" customWidth="1"/>
    <col min="515" max="515" width="16.109375" style="5" customWidth="1"/>
    <col min="516" max="516" width="26.5546875" style="5" customWidth="1"/>
    <col min="517" max="517" width="19.5546875" style="5" customWidth="1"/>
    <col min="518" max="518" width="22.44140625" style="5" customWidth="1"/>
    <col min="519" max="519" width="21.44140625" style="5" customWidth="1"/>
    <col min="520" max="520" width="14.109375" style="5" customWidth="1"/>
    <col min="521" max="521" width="6.5546875" style="5" customWidth="1"/>
    <col min="522" max="522" width="33.5546875" style="5" customWidth="1"/>
    <col min="523" max="523" width="20.44140625" style="5" customWidth="1"/>
    <col min="524" max="524" width="4.109375" style="5" customWidth="1"/>
    <col min="525" max="525" width="17.5546875" style="5" customWidth="1"/>
    <col min="526" max="526" width="4.109375" style="5" customWidth="1"/>
    <col min="527" max="528" width="18.88671875" style="5" customWidth="1"/>
    <col min="529" max="529" width="20.44140625" style="5" customWidth="1"/>
    <col min="530" max="530" width="17.44140625" style="5" customWidth="1"/>
    <col min="531" max="531" width="4.109375" style="5" customWidth="1"/>
    <col min="532" max="532" width="153.5546875" style="5" customWidth="1"/>
    <col min="533" max="533" width="13.88671875" style="5" customWidth="1"/>
    <col min="534" max="769" width="8.88671875" style="5"/>
    <col min="770" max="770" width="20" style="5" customWidth="1"/>
    <col min="771" max="771" width="16.109375" style="5" customWidth="1"/>
    <col min="772" max="772" width="26.5546875" style="5" customWidth="1"/>
    <col min="773" max="773" width="19.5546875" style="5" customWidth="1"/>
    <col min="774" max="774" width="22.44140625" style="5" customWidth="1"/>
    <col min="775" max="775" width="21.44140625" style="5" customWidth="1"/>
    <col min="776" max="776" width="14.109375" style="5" customWidth="1"/>
    <col min="777" max="777" width="6.5546875" style="5" customWidth="1"/>
    <col min="778" max="778" width="33.5546875" style="5" customWidth="1"/>
    <col min="779" max="779" width="20.44140625" style="5" customWidth="1"/>
    <col min="780" max="780" width="4.109375" style="5" customWidth="1"/>
    <col min="781" max="781" width="17.5546875" style="5" customWidth="1"/>
    <col min="782" max="782" width="4.109375" style="5" customWidth="1"/>
    <col min="783" max="784" width="18.88671875" style="5" customWidth="1"/>
    <col min="785" max="785" width="20.44140625" style="5" customWidth="1"/>
    <col min="786" max="786" width="17.44140625" style="5" customWidth="1"/>
    <col min="787" max="787" width="4.109375" style="5" customWidth="1"/>
    <col min="788" max="788" width="153.5546875" style="5" customWidth="1"/>
    <col min="789" max="789" width="13.88671875" style="5" customWidth="1"/>
    <col min="790" max="1025" width="8.88671875" style="5"/>
    <col min="1026" max="1026" width="20" style="5" customWidth="1"/>
    <col min="1027" max="1027" width="16.109375" style="5" customWidth="1"/>
    <col min="1028" max="1028" width="26.5546875" style="5" customWidth="1"/>
    <col min="1029" max="1029" width="19.5546875" style="5" customWidth="1"/>
    <col min="1030" max="1030" width="22.44140625" style="5" customWidth="1"/>
    <col min="1031" max="1031" width="21.44140625" style="5" customWidth="1"/>
    <col min="1032" max="1032" width="14.109375" style="5" customWidth="1"/>
    <col min="1033" max="1033" width="6.5546875" style="5" customWidth="1"/>
    <col min="1034" max="1034" width="33.5546875" style="5" customWidth="1"/>
    <col min="1035" max="1035" width="20.44140625" style="5" customWidth="1"/>
    <col min="1036" max="1036" width="4.109375" style="5" customWidth="1"/>
    <col min="1037" max="1037" width="17.5546875" style="5" customWidth="1"/>
    <col min="1038" max="1038" width="4.109375" style="5" customWidth="1"/>
    <col min="1039" max="1040" width="18.88671875" style="5" customWidth="1"/>
    <col min="1041" max="1041" width="20.44140625" style="5" customWidth="1"/>
    <col min="1042" max="1042" width="17.44140625" style="5" customWidth="1"/>
    <col min="1043" max="1043" width="4.109375" style="5" customWidth="1"/>
    <col min="1044" max="1044" width="153.5546875" style="5" customWidth="1"/>
    <col min="1045" max="1045" width="13.88671875" style="5" customWidth="1"/>
    <col min="1046" max="1281" width="8.88671875" style="5"/>
    <col min="1282" max="1282" width="20" style="5" customWidth="1"/>
    <col min="1283" max="1283" width="16.109375" style="5" customWidth="1"/>
    <col min="1284" max="1284" width="26.5546875" style="5" customWidth="1"/>
    <col min="1285" max="1285" width="19.5546875" style="5" customWidth="1"/>
    <col min="1286" max="1286" width="22.44140625" style="5" customWidth="1"/>
    <col min="1287" max="1287" width="21.44140625" style="5" customWidth="1"/>
    <col min="1288" max="1288" width="14.109375" style="5" customWidth="1"/>
    <col min="1289" max="1289" width="6.5546875" style="5" customWidth="1"/>
    <col min="1290" max="1290" width="33.5546875" style="5" customWidth="1"/>
    <col min="1291" max="1291" width="20.44140625" style="5" customWidth="1"/>
    <col min="1292" max="1292" width="4.109375" style="5" customWidth="1"/>
    <col min="1293" max="1293" width="17.5546875" style="5" customWidth="1"/>
    <col min="1294" max="1294" width="4.109375" style="5" customWidth="1"/>
    <col min="1295" max="1296" width="18.88671875" style="5" customWidth="1"/>
    <col min="1297" max="1297" width="20.44140625" style="5" customWidth="1"/>
    <col min="1298" max="1298" width="17.44140625" style="5" customWidth="1"/>
    <col min="1299" max="1299" width="4.109375" style="5" customWidth="1"/>
    <col min="1300" max="1300" width="153.5546875" style="5" customWidth="1"/>
    <col min="1301" max="1301" width="13.88671875" style="5" customWidth="1"/>
    <col min="1302" max="1537" width="8.88671875" style="5"/>
    <col min="1538" max="1538" width="20" style="5" customWidth="1"/>
    <col min="1539" max="1539" width="16.109375" style="5" customWidth="1"/>
    <col min="1540" max="1540" width="26.5546875" style="5" customWidth="1"/>
    <col min="1541" max="1541" width="19.5546875" style="5" customWidth="1"/>
    <col min="1542" max="1542" width="22.44140625" style="5" customWidth="1"/>
    <col min="1543" max="1543" width="21.44140625" style="5" customWidth="1"/>
    <col min="1544" max="1544" width="14.109375" style="5" customWidth="1"/>
    <col min="1545" max="1545" width="6.5546875" style="5" customWidth="1"/>
    <col min="1546" max="1546" width="33.5546875" style="5" customWidth="1"/>
    <col min="1547" max="1547" width="20.44140625" style="5" customWidth="1"/>
    <col min="1548" max="1548" width="4.109375" style="5" customWidth="1"/>
    <col min="1549" max="1549" width="17.5546875" style="5" customWidth="1"/>
    <col min="1550" max="1550" width="4.109375" style="5" customWidth="1"/>
    <col min="1551" max="1552" width="18.88671875" style="5" customWidth="1"/>
    <col min="1553" max="1553" width="20.44140625" style="5" customWidth="1"/>
    <col min="1554" max="1554" width="17.44140625" style="5" customWidth="1"/>
    <col min="1555" max="1555" width="4.109375" style="5" customWidth="1"/>
    <col min="1556" max="1556" width="153.5546875" style="5" customWidth="1"/>
    <col min="1557" max="1557" width="13.88671875" style="5" customWidth="1"/>
    <col min="1558" max="1793" width="8.88671875" style="5"/>
    <col min="1794" max="1794" width="20" style="5" customWidth="1"/>
    <col min="1795" max="1795" width="16.109375" style="5" customWidth="1"/>
    <col min="1796" max="1796" width="26.5546875" style="5" customWidth="1"/>
    <col min="1797" max="1797" width="19.5546875" style="5" customWidth="1"/>
    <col min="1798" max="1798" width="22.44140625" style="5" customWidth="1"/>
    <col min="1799" max="1799" width="21.44140625" style="5" customWidth="1"/>
    <col min="1800" max="1800" width="14.109375" style="5" customWidth="1"/>
    <col min="1801" max="1801" width="6.5546875" style="5" customWidth="1"/>
    <col min="1802" max="1802" width="33.5546875" style="5" customWidth="1"/>
    <col min="1803" max="1803" width="20.44140625" style="5" customWidth="1"/>
    <col min="1804" max="1804" width="4.109375" style="5" customWidth="1"/>
    <col min="1805" max="1805" width="17.5546875" style="5" customWidth="1"/>
    <col min="1806" max="1806" width="4.109375" style="5" customWidth="1"/>
    <col min="1807" max="1808" width="18.88671875" style="5" customWidth="1"/>
    <col min="1809" max="1809" width="20.44140625" style="5" customWidth="1"/>
    <col min="1810" max="1810" width="17.44140625" style="5" customWidth="1"/>
    <col min="1811" max="1811" width="4.109375" style="5" customWidth="1"/>
    <col min="1812" max="1812" width="153.5546875" style="5" customWidth="1"/>
    <col min="1813" max="1813" width="13.88671875" style="5" customWidth="1"/>
    <col min="1814" max="2049" width="8.88671875" style="5"/>
    <col min="2050" max="2050" width="20" style="5" customWidth="1"/>
    <col min="2051" max="2051" width="16.109375" style="5" customWidth="1"/>
    <col min="2052" max="2052" width="26.5546875" style="5" customWidth="1"/>
    <col min="2053" max="2053" width="19.5546875" style="5" customWidth="1"/>
    <col min="2054" max="2054" width="22.44140625" style="5" customWidth="1"/>
    <col min="2055" max="2055" width="21.44140625" style="5" customWidth="1"/>
    <col min="2056" max="2056" width="14.109375" style="5" customWidth="1"/>
    <col min="2057" max="2057" width="6.5546875" style="5" customWidth="1"/>
    <col min="2058" max="2058" width="33.5546875" style="5" customWidth="1"/>
    <col min="2059" max="2059" width="20.44140625" style="5" customWidth="1"/>
    <col min="2060" max="2060" width="4.109375" style="5" customWidth="1"/>
    <col min="2061" max="2061" width="17.5546875" style="5" customWidth="1"/>
    <col min="2062" max="2062" width="4.109375" style="5" customWidth="1"/>
    <col min="2063" max="2064" width="18.88671875" style="5" customWidth="1"/>
    <col min="2065" max="2065" width="20.44140625" style="5" customWidth="1"/>
    <col min="2066" max="2066" width="17.44140625" style="5" customWidth="1"/>
    <col min="2067" max="2067" width="4.109375" style="5" customWidth="1"/>
    <col min="2068" max="2068" width="153.5546875" style="5" customWidth="1"/>
    <col min="2069" max="2069" width="13.88671875" style="5" customWidth="1"/>
    <col min="2070" max="2305" width="8.88671875" style="5"/>
    <col min="2306" max="2306" width="20" style="5" customWidth="1"/>
    <col min="2307" max="2307" width="16.109375" style="5" customWidth="1"/>
    <col min="2308" max="2308" width="26.5546875" style="5" customWidth="1"/>
    <col min="2309" max="2309" width="19.5546875" style="5" customWidth="1"/>
    <col min="2310" max="2310" width="22.44140625" style="5" customWidth="1"/>
    <col min="2311" max="2311" width="21.44140625" style="5" customWidth="1"/>
    <col min="2312" max="2312" width="14.109375" style="5" customWidth="1"/>
    <col min="2313" max="2313" width="6.5546875" style="5" customWidth="1"/>
    <col min="2314" max="2314" width="33.5546875" style="5" customWidth="1"/>
    <col min="2315" max="2315" width="20.44140625" style="5" customWidth="1"/>
    <col min="2316" max="2316" width="4.109375" style="5" customWidth="1"/>
    <col min="2317" max="2317" width="17.5546875" style="5" customWidth="1"/>
    <col min="2318" max="2318" width="4.109375" style="5" customWidth="1"/>
    <col min="2319" max="2320" width="18.88671875" style="5" customWidth="1"/>
    <col min="2321" max="2321" width="20.44140625" style="5" customWidth="1"/>
    <col min="2322" max="2322" width="17.44140625" style="5" customWidth="1"/>
    <col min="2323" max="2323" width="4.109375" style="5" customWidth="1"/>
    <col min="2324" max="2324" width="153.5546875" style="5" customWidth="1"/>
    <col min="2325" max="2325" width="13.88671875" style="5" customWidth="1"/>
    <col min="2326" max="2561" width="8.88671875" style="5"/>
    <col min="2562" max="2562" width="20" style="5" customWidth="1"/>
    <col min="2563" max="2563" width="16.109375" style="5" customWidth="1"/>
    <col min="2564" max="2564" width="26.5546875" style="5" customWidth="1"/>
    <col min="2565" max="2565" width="19.5546875" style="5" customWidth="1"/>
    <col min="2566" max="2566" width="22.44140625" style="5" customWidth="1"/>
    <col min="2567" max="2567" width="21.44140625" style="5" customWidth="1"/>
    <col min="2568" max="2568" width="14.109375" style="5" customWidth="1"/>
    <col min="2569" max="2569" width="6.5546875" style="5" customWidth="1"/>
    <col min="2570" max="2570" width="33.5546875" style="5" customWidth="1"/>
    <col min="2571" max="2571" width="20.44140625" style="5" customWidth="1"/>
    <col min="2572" max="2572" width="4.109375" style="5" customWidth="1"/>
    <col min="2573" max="2573" width="17.5546875" style="5" customWidth="1"/>
    <col min="2574" max="2574" width="4.109375" style="5" customWidth="1"/>
    <col min="2575" max="2576" width="18.88671875" style="5" customWidth="1"/>
    <col min="2577" max="2577" width="20.44140625" style="5" customWidth="1"/>
    <col min="2578" max="2578" width="17.44140625" style="5" customWidth="1"/>
    <col min="2579" max="2579" width="4.109375" style="5" customWidth="1"/>
    <col min="2580" max="2580" width="153.5546875" style="5" customWidth="1"/>
    <col min="2581" max="2581" width="13.88671875" style="5" customWidth="1"/>
    <col min="2582" max="2817" width="8.88671875" style="5"/>
    <col min="2818" max="2818" width="20" style="5" customWidth="1"/>
    <col min="2819" max="2819" width="16.109375" style="5" customWidth="1"/>
    <col min="2820" max="2820" width="26.5546875" style="5" customWidth="1"/>
    <col min="2821" max="2821" width="19.5546875" style="5" customWidth="1"/>
    <col min="2822" max="2822" width="22.44140625" style="5" customWidth="1"/>
    <col min="2823" max="2823" width="21.44140625" style="5" customWidth="1"/>
    <col min="2824" max="2824" width="14.109375" style="5" customWidth="1"/>
    <col min="2825" max="2825" width="6.5546875" style="5" customWidth="1"/>
    <col min="2826" max="2826" width="33.5546875" style="5" customWidth="1"/>
    <col min="2827" max="2827" width="20.44140625" style="5" customWidth="1"/>
    <col min="2828" max="2828" width="4.109375" style="5" customWidth="1"/>
    <col min="2829" max="2829" width="17.5546875" style="5" customWidth="1"/>
    <col min="2830" max="2830" width="4.109375" style="5" customWidth="1"/>
    <col min="2831" max="2832" width="18.88671875" style="5" customWidth="1"/>
    <col min="2833" max="2833" width="20.44140625" style="5" customWidth="1"/>
    <col min="2834" max="2834" width="17.44140625" style="5" customWidth="1"/>
    <col min="2835" max="2835" width="4.109375" style="5" customWidth="1"/>
    <col min="2836" max="2836" width="153.5546875" style="5" customWidth="1"/>
    <col min="2837" max="2837" width="13.88671875" style="5" customWidth="1"/>
    <col min="2838" max="3073" width="8.88671875" style="5"/>
    <col min="3074" max="3074" width="20" style="5" customWidth="1"/>
    <col min="3075" max="3075" width="16.109375" style="5" customWidth="1"/>
    <col min="3076" max="3076" width="26.5546875" style="5" customWidth="1"/>
    <col min="3077" max="3077" width="19.5546875" style="5" customWidth="1"/>
    <col min="3078" max="3078" width="22.44140625" style="5" customWidth="1"/>
    <col min="3079" max="3079" width="21.44140625" style="5" customWidth="1"/>
    <col min="3080" max="3080" width="14.109375" style="5" customWidth="1"/>
    <col min="3081" max="3081" width="6.5546875" style="5" customWidth="1"/>
    <col min="3082" max="3082" width="33.5546875" style="5" customWidth="1"/>
    <col min="3083" max="3083" width="20.44140625" style="5" customWidth="1"/>
    <col min="3084" max="3084" width="4.109375" style="5" customWidth="1"/>
    <col min="3085" max="3085" width="17.5546875" style="5" customWidth="1"/>
    <col min="3086" max="3086" width="4.109375" style="5" customWidth="1"/>
    <col min="3087" max="3088" width="18.88671875" style="5" customWidth="1"/>
    <col min="3089" max="3089" width="20.44140625" style="5" customWidth="1"/>
    <col min="3090" max="3090" width="17.44140625" style="5" customWidth="1"/>
    <col min="3091" max="3091" width="4.109375" style="5" customWidth="1"/>
    <col min="3092" max="3092" width="153.5546875" style="5" customWidth="1"/>
    <col min="3093" max="3093" width="13.88671875" style="5" customWidth="1"/>
    <col min="3094" max="3329" width="8.88671875" style="5"/>
    <col min="3330" max="3330" width="20" style="5" customWidth="1"/>
    <col min="3331" max="3331" width="16.109375" style="5" customWidth="1"/>
    <col min="3332" max="3332" width="26.5546875" style="5" customWidth="1"/>
    <col min="3333" max="3333" width="19.5546875" style="5" customWidth="1"/>
    <col min="3334" max="3334" width="22.44140625" style="5" customWidth="1"/>
    <col min="3335" max="3335" width="21.44140625" style="5" customWidth="1"/>
    <col min="3336" max="3336" width="14.109375" style="5" customWidth="1"/>
    <col min="3337" max="3337" width="6.5546875" style="5" customWidth="1"/>
    <col min="3338" max="3338" width="33.5546875" style="5" customWidth="1"/>
    <col min="3339" max="3339" width="20.44140625" style="5" customWidth="1"/>
    <col min="3340" max="3340" width="4.109375" style="5" customWidth="1"/>
    <col min="3341" max="3341" width="17.5546875" style="5" customWidth="1"/>
    <col min="3342" max="3342" width="4.109375" style="5" customWidth="1"/>
    <col min="3343" max="3344" width="18.88671875" style="5" customWidth="1"/>
    <col min="3345" max="3345" width="20.44140625" style="5" customWidth="1"/>
    <col min="3346" max="3346" width="17.44140625" style="5" customWidth="1"/>
    <col min="3347" max="3347" width="4.109375" style="5" customWidth="1"/>
    <col min="3348" max="3348" width="153.5546875" style="5" customWidth="1"/>
    <col min="3349" max="3349" width="13.88671875" style="5" customWidth="1"/>
    <col min="3350" max="3585" width="8.88671875" style="5"/>
    <col min="3586" max="3586" width="20" style="5" customWidth="1"/>
    <col min="3587" max="3587" width="16.109375" style="5" customWidth="1"/>
    <col min="3588" max="3588" width="26.5546875" style="5" customWidth="1"/>
    <col min="3589" max="3589" width="19.5546875" style="5" customWidth="1"/>
    <col min="3590" max="3590" width="22.44140625" style="5" customWidth="1"/>
    <col min="3591" max="3591" width="21.44140625" style="5" customWidth="1"/>
    <col min="3592" max="3592" width="14.109375" style="5" customWidth="1"/>
    <col min="3593" max="3593" width="6.5546875" style="5" customWidth="1"/>
    <col min="3594" max="3594" width="33.5546875" style="5" customWidth="1"/>
    <col min="3595" max="3595" width="20.44140625" style="5" customWidth="1"/>
    <col min="3596" max="3596" width="4.109375" style="5" customWidth="1"/>
    <col min="3597" max="3597" width="17.5546875" style="5" customWidth="1"/>
    <col min="3598" max="3598" width="4.109375" style="5" customWidth="1"/>
    <col min="3599" max="3600" width="18.88671875" style="5" customWidth="1"/>
    <col min="3601" max="3601" width="20.44140625" style="5" customWidth="1"/>
    <col min="3602" max="3602" width="17.44140625" style="5" customWidth="1"/>
    <col min="3603" max="3603" width="4.109375" style="5" customWidth="1"/>
    <col min="3604" max="3604" width="153.5546875" style="5" customWidth="1"/>
    <col min="3605" max="3605" width="13.88671875" style="5" customWidth="1"/>
    <col min="3606" max="3841" width="8.88671875" style="5"/>
    <col min="3842" max="3842" width="20" style="5" customWidth="1"/>
    <col min="3843" max="3843" width="16.109375" style="5" customWidth="1"/>
    <col min="3844" max="3844" width="26.5546875" style="5" customWidth="1"/>
    <col min="3845" max="3845" width="19.5546875" style="5" customWidth="1"/>
    <col min="3846" max="3846" width="22.44140625" style="5" customWidth="1"/>
    <col min="3847" max="3847" width="21.44140625" style="5" customWidth="1"/>
    <col min="3848" max="3848" width="14.109375" style="5" customWidth="1"/>
    <col min="3849" max="3849" width="6.5546875" style="5" customWidth="1"/>
    <col min="3850" max="3850" width="33.5546875" style="5" customWidth="1"/>
    <col min="3851" max="3851" width="20.44140625" style="5" customWidth="1"/>
    <col min="3852" max="3852" width="4.109375" style="5" customWidth="1"/>
    <col min="3853" max="3853" width="17.5546875" style="5" customWidth="1"/>
    <col min="3854" max="3854" width="4.109375" style="5" customWidth="1"/>
    <col min="3855" max="3856" width="18.88671875" style="5" customWidth="1"/>
    <col min="3857" max="3857" width="20.44140625" style="5" customWidth="1"/>
    <col min="3858" max="3858" width="17.44140625" style="5" customWidth="1"/>
    <col min="3859" max="3859" width="4.109375" style="5" customWidth="1"/>
    <col min="3860" max="3860" width="153.5546875" style="5" customWidth="1"/>
    <col min="3861" max="3861" width="13.88671875" style="5" customWidth="1"/>
    <col min="3862" max="4097" width="8.88671875" style="5"/>
    <col min="4098" max="4098" width="20" style="5" customWidth="1"/>
    <col min="4099" max="4099" width="16.109375" style="5" customWidth="1"/>
    <col min="4100" max="4100" width="26.5546875" style="5" customWidth="1"/>
    <col min="4101" max="4101" width="19.5546875" style="5" customWidth="1"/>
    <col min="4102" max="4102" width="22.44140625" style="5" customWidth="1"/>
    <col min="4103" max="4103" width="21.44140625" style="5" customWidth="1"/>
    <col min="4104" max="4104" width="14.109375" style="5" customWidth="1"/>
    <col min="4105" max="4105" width="6.5546875" style="5" customWidth="1"/>
    <col min="4106" max="4106" width="33.5546875" style="5" customWidth="1"/>
    <col min="4107" max="4107" width="20.44140625" style="5" customWidth="1"/>
    <col min="4108" max="4108" width="4.109375" style="5" customWidth="1"/>
    <col min="4109" max="4109" width="17.5546875" style="5" customWidth="1"/>
    <col min="4110" max="4110" width="4.109375" style="5" customWidth="1"/>
    <col min="4111" max="4112" width="18.88671875" style="5" customWidth="1"/>
    <col min="4113" max="4113" width="20.44140625" style="5" customWidth="1"/>
    <col min="4114" max="4114" width="17.44140625" style="5" customWidth="1"/>
    <col min="4115" max="4115" width="4.109375" style="5" customWidth="1"/>
    <col min="4116" max="4116" width="153.5546875" style="5" customWidth="1"/>
    <col min="4117" max="4117" width="13.88671875" style="5" customWidth="1"/>
    <col min="4118" max="4353" width="8.88671875" style="5"/>
    <col min="4354" max="4354" width="20" style="5" customWidth="1"/>
    <col min="4355" max="4355" width="16.109375" style="5" customWidth="1"/>
    <col min="4356" max="4356" width="26.5546875" style="5" customWidth="1"/>
    <col min="4357" max="4357" width="19.5546875" style="5" customWidth="1"/>
    <col min="4358" max="4358" width="22.44140625" style="5" customWidth="1"/>
    <col min="4359" max="4359" width="21.44140625" style="5" customWidth="1"/>
    <col min="4360" max="4360" width="14.109375" style="5" customWidth="1"/>
    <col min="4361" max="4361" width="6.5546875" style="5" customWidth="1"/>
    <col min="4362" max="4362" width="33.5546875" style="5" customWidth="1"/>
    <col min="4363" max="4363" width="20.44140625" style="5" customWidth="1"/>
    <col min="4364" max="4364" width="4.109375" style="5" customWidth="1"/>
    <col min="4365" max="4365" width="17.5546875" style="5" customWidth="1"/>
    <col min="4366" max="4366" width="4.109375" style="5" customWidth="1"/>
    <col min="4367" max="4368" width="18.88671875" style="5" customWidth="1"/>
    <col min="4369" max="4369" width="20.44140625" style="5" customWidth="1"/>
    <col min="4370" max="4370" width="17.44140625" style="5" customWidth="1"/>
    <col min="4371" max="4371" width="4.109375" style="5" customWidth="1"/>
    <col min="4372" max="4372" width="153.5546875" style="5" customWidth="1"/>
    <col min="4373" max="4373" width="13.88671875" style="5" customWidth="1"/>
    <col min="4374" max="4609" width="8.88671875" style="5"/>
    <col min="4610" max="4610" width="20" style="5" customWidth="1"/>
    <col min="4611" max="4611" width="16.109375" style="5" customWidth="1"/>
    <col min="4612" max="4612" width="26.5546875" style="5" customWidth="1"/>
    <col min="4613" max="4613" width="19.5546875" style="5" customWidth="1"/>
    <col min="4614" max="4614" width="22.44140625" style="5" customWidth="1"/>
    <col min="4615" max="4615" width="21.44140625" style="5" customWidth="1"/>
    <col min="4616" max="4616" width="14.109375" style="5" customWidth="1"/>
    <col min="4617" max="4617" width="6.5546875" style="5" customWidth="1"/>
    <col min="4618" max="4618" width="33.5546875" style="5" customWidth="1"/>
    <col min="4619" max="4619" width="20.44140625" style="5" customWidth="1"/>
    <col min="4620" max="4620" width="4.109375" style="5" customWidth="1"/>
    <col min="4621" max="4621" width="17.5546875" style="5" customWidth="1"/>
    <col min="4622" max="4622" width="4.109375" style="5" customWidth="1"/>
    <col min="4623" max="4624" width="18.88671875" style="5" customWidth="1"/>
    <col min="4625" max="4625" width="20.44140625" style="5" customWidth="1"/>
    <col min="4626" max="4626" width="17.44140625" style="5" customWidth="1"/>
    <col min="4627" max="4627" width="4.109375" style="5" customWidth="1"/>
    <col min="4628" max="4628" width="153.5546875" style="5" customWidth="1"/>
    <col min="4629" max="4629" width="13.88671875" style="5" customWidth="1"/>
    <col min="4630" max="4865" width="8.88671875" style="5"/>
    <col min="4866" max="4866" width="20" style="5" customWidth="1"/>
    <col min="4867" max="4867" width="16.109375" style="5" customWidth="1"/>
    <col min="4868" max="4868" width="26.5546875" style="5" customWidth="1"/>
    <col min="4869" max="4869" width="19.5546875" style="5" customWidth="1"/>
    <col min="4870" max="4870" width="22.44140625" style="5" customWidth="1"/>
    <col min="4871" max="4871" width="21.44140625" style="5" customWidth="1"/>
    <col min="4872" max="4872" width="14.109375" style="5" customWidth="1"/>
    <col min="4873" max="4873" width="6.5546875" style="5" customWidth="1"/>
    <col min="4874" max="4874" width="33.5546875" style="5" customWidth="1"/>
    <col min="4875" max="4875" width="20.44140625" style="5" customWidth="1"/>
    <col min="4876" max="4876" width="4.109375" style="5" customWidth="1"/>
    <col min="4877" max="4877" width="17.5546875" style="5" customWidth="1"/>
    <col min="4878" max="4878" width="4.109375" style="5" customWidth="1"/>
    <col min="4879" max="4880" width="18.88671875" style="5" customWidth="1"/>
    <col min="4881" max="4881" width="20.44140625" style="5" customWidth="1"/>
    <col min="4882" max="4882" width="17.44140625" style="5" customWidth="1"/>
    <col min="4883" max="4883" width="4.109375" style="5" customWidth="1"/>
    <col min="4884" max="4884" width="153.5546875" style="5" customWidth="1"/>
    <col min="4885" max="4885" width="13.88671875" style="5" customWidth="1"/>
    <col min="4886" max="5121" width="8.88671875" style="5"/>
    <col min="5122" max="5122" width="20" style="5" customWidth="1"/>
    <col min="5123" max="5123" width="16.109375" style="5" customWidth="1"/>
    <col min="5124" max="5124" width="26.5546875" style="5" customWidth="1"/>
    <col min="5125" max="5125" width="19.5546875" style="5" customWidth="1"/>
    <col min="5126" max="5126" width="22.44140625" style="5" customWidth="1"/>
    <col min="5127" max="5127" width="21.44140625" style="5" customWidth="1"/>
    <col min="5128" max="5128" width="14.109375" style="5" customWidth="1"/>
    <col min="5129" max="5129" width="6.5546875" style="5" customWidth="1"/>
    <col min="5130" max="5130" width="33.5546875" style="5" customWidth="1"/>
    <col min="5131" max="5131" width="20.44140625" style="5" customWidth="1"/>
    <col min="5132" max="5132" width="4.109375" style="5" customWidth="1"/>
    <col min="5133" max="5133" width="17.5546875" style="5" customWidth="1"/>
    <col min="5134" max="5134" width="4.109375" style="5" customWidth="1"/>
    <col min="5135" max="5136" width="18.88671875" style="5" customWidth="1"/>
    <col min="5137" max="5137" width="20.44140625" style="5" customWidth="1"/>
    <col min="5138" max="5138" width="17.44140625" style="5" customWidth="1"/>
    <col min="5139" max="5139" width="4.109375" style="5" customWidth="1"/>
    <col min="5140" max="5140" width="153.5546875" style="5" customWidth="1"/>
    <col min="5141" max="5141" width="13.88671875" style="5" customWidth="1"/>
    <col min="5142" max="5377" width="8.88671875" style="5"/>
    <col min="5378" max="5378" width="20" style="5" customWidth="1"/>
    <col min="5379" max="5379" width="16.109375" style="5" customWidth="1"/>
    <col min="5380" max="5380" width="26.5546875" style="5" customWidth="1"/>
    <col min="5381" max="5381" width="19.5546875" style="5" customWidth="1"/>
    <col min="5382" max="5382" width="22.44140625" style="5" customWidth="1"/>
    <col min="5383" max="5383" width="21.44140625" style="5" customWidth="1"/>
    <col min="5384" max="5384" width="14.109375" style="5" customWidth="1"/>
    <col min="5385" max="5385" width="6.5546875" style="5" customWidth="1"/>
    <col min="5386" max="5386" width="33.5546875" style="5" customWidth="1"/>
    <col min="5387" max="5387" width="20.44140625" style="5" customWidth="1"/>
    <col min="5388" max="5388" width="4.109375" style="5" customWidth="1"/>
    <col min="5389" max="5389" width="17.5546875" style="5" customWidth="1"/>
    <col min="5390" max="5390" width="4.109375" style="5" customWidth="1"/>
    <col min="5391" max="5392" width="18.88671875" style="5" customWidth="1"/>
    <col min="5393" max="5393" width="20.44140625" style="5" customWidth="1"/>
    <col min="5394" max="5394" width="17.44140625" style="5" customWidth="1"/>
    <col min="5395" max="5395" width="4.109375" style="5" customWidth="1"/>
    <col min="5396" max="5396" width="153.5546875" style="5" customWidth="1"/>
    <col min="5397" max="5397" width="13.88671875" style="5" customWidth="1"/>
    <col min="5398" max="5633" width="8.88671875" style="5"/>
    <col min="5634" max="5634" width="20" style="5" customWidth="1"/>
    <col min="5635" max="5635" width="16.109375" style="5" customWidth="1"/>
    <col min="5636" max="5636" width="26.5546875" style="5" customWidth="1"/>
    <col min="5637" max="5637" width="19.5546875" style="5" customWidth="1"/>
    <col min="5638" max="5638" width="22.44140625" style="5" customWidth="1"/>
    <col min="5639" max="5639" width="21.44140625" style="5" customWidth="1"/>
    <col min="5640" max="5640" width="14.109375" style="5" customWidth="1"/>
    <col min="5641" max="5641" width="6.5546875" style="5" customWidth="1"/>
    <col min="5642" max="5642" width="33.5546875" style="5" customWidth="1"/>
    <col min="5643" max="5643" width="20.44140625" style="5" customWidth="1"/>
    <col min="5644" max="5644" width="4.109375" style="5" customWidth="1"/>
    <col min="5645" max="5645" width="17.5546875" style="5" customWidth="1"/>
    <col min="5646" max="5646" width="4.109375" style="5" customWidth="1"/>
    <col min="5647" max="5648" width="18.88671875" style="5" customWidth="1"/>
    <col min="5649" max="5649" width="20.44140625" style="5" customWidth="1"/>
    <col min="5650" max="5650" width="17.44140625" style="5" customWidth="1"/>
    <col min="5651" max="5651" width="4.109375" style="5" customWidth="1"/>
    <col min="5652" max="5652" width="153.5546875" style="5" customWidth="1"/>
    <col min="5653" max="5653" width="13.88671875" style="5" customWidth="1"/>
    <col min="5654" max="5889" width="8.88671875" style="5"/>
    <col min="5890" max="5890" width="20" style="5" customWidth="1"/>
    <col min="5891" max="5891" width="16.109375" style="5" customWidth="1"/>
    <col min="5892" max="5892" width="26.5546875" style="5" customWidth="1"/>
    <col min="5893" max="5893" width="19.5546875" style="5" customWidth="1"/>
    <col min="5894" max="5894" width="22.44140625" style="5" customWidth="1"/>
    <col min="5895" max="5895" width="21.44140625" style="5" customWidth="1"/>
    <col min="5896" max="5896" width="14.109375" style="5" customWidth="1"/>
    <col min="5897" max="5897" width="6.5546875" style="5" customWidth="1"/>
    <col min="5898" max="5898" width="33.5546875" style="5" customWidth="1"/>
    <col min="5899" max="5899" width="20.44140625" style="5" customWidth="1"/>
    <col min="5900" max="5900" width="4.109375" style="5" customWidth="1"/>
    <col min="5901" max="5901" width="17.5546875" style="5" customWidth="1"/>
    <col min="5902" max="5902" width="4.109375" style="5" customWidth="1"/>
    <col min="5903" max="5904" width="18.88671875" style="5" customWidth="1"/>
    <col min="5905" max="5905" width="20.44140625" style="5" customWidth="1"/>
    <col min="5906" max="5906" width="17.44140625" style="5" customWidth="1"/>
    <col min="5907" max="5907" width="4.109375" style="5" customWidth="1"/>
    <col min="5908" max="5908" width="153.5546875" style="5" customWidth="1"/>
    <col min="5909" max="5909" width="13.88671875" style="5" customWidth="1"/>
    <col min="5910" max="6145" width="8.88671875" style="5"/>
    <col min="6146" max="6146" width="20" style="5" customWidth="1"/>
    <col min="6147" max="6147" width="16.109375" style="5" customWidth="1"/>
    <col min="6148" max="6148" width="26.5546875" style="5" customWidth="1"/>
    <col min="6149" max="6149" width="19.5546875" style="5" customWidth="1"/>
    <col min="6150" max="6150" width="22.44140625" style="5" customWidth="1"/>
    <col min="6151" max="6151" width="21.44140625" style="5" customWidth="1"/>
    <col min="6152" max="6152" width="14.109375" style="5" customWidth="1"/>
    <col min="6153" max="6153" width="6.5546875" style="5" customWidth="1"/>
    <col min="6154" max="6154" width="33.5546875" style="5" customWidth="1"/>
    <col min="6155" max="6155" width="20.44140625" style="5" customWidth="1"/>
    <col min="6156" max="6156" width="4.109375" style="5" customWidth="1"/>
    <col min="6157" max="6157" width="17.5546875" style="5" customWidth="1"/>
    <col min="6158" max="6158" width="4.109375" style="5" customWidth="1"/>
    <col min="6159" max="6160" width="18.88671875" style="5" customWidth="1"/>
    <col min="6161" max="6161" width="20.44140625" style="5" customWidth="1"/>
    <col min="6162" max="6162" width="17.44140625" style="5" customWidth="1"/>
    <col min="6163" max="6163" width="4.109375" style="5" customWidth="1"/>
    <col min="6164" max="6164" width="153.5546875" style="5" customWidth="1"/>
    <col min="6165" max="6165" width="13.88671875" style="5" customWidth="1"/>
    <col min="6166" max="6401" width="8.88671875" style="5"/>
    <col min="6402" max="6402" width="20" style="5" customWidth="1"/>
    <col min="6403" max="6403" width="16.109375" style="5" customWidth="1"/>
    <col min="6404" max="6404" width="26.5546875" style="5" customWidth="1"/>
    <col min="6405" max="6405" width="19.5546875" style="5" customWidth="1"/>
    <col min="6406" max="6406" width="22.44140625" style="5" customWidth="1"/>
    <col min="6407" max="6407" width="21.44140625" style="5" customWidth="1"/>
    <col min="6408" max="6408" width="14.109375" style="5" customWidth="1"/>
    <col min="6409" max="6409" width="6.5546875" style="5" customWidth="1"/>
    <col min="6410" max="6410" width="33.5546875" style="5" customWidth="1"/>
    <col min="6411" max="6411" width="20.44140625" style="5" customWidth="1"/>
    <col min="6412" max="6412" width="4.109375" style="5" customWidth="1"/>
    <col min="6413" max="6413" width="17.5546875" style="5" customWidth="1"/>
    <col min="6414" max="6414" width="4.109375" style="5" customWidth="1"/>
    <col min="6415" max="6416" width="18.88671875" style="5" customWidth="1"/>
    <col min="6417" max="6417" width="20.44140625" style="5" customWidth="1"/>
    <col min="6418" max="6418" width="17.44140625" style="5" customWidth="1"/>
    <col min="6419" max="6419" width="4.109375" style="5" customWidth="1"/>
    <col min="6420" max="6420" width="153.5546875" style="5" customWidth="1"/>
    <col min="6421" max="6421" width="13.88671875" style="5" customWidth="1"/>
    <col min="6422" max="6657" width="8.88671875" style="5"/>
    <col min="6658" max="6658" width="20" style="5" customWidth="1"/>
    <col min="6659" max="6659" width="16.109375" style="5" customWidth="1"/>
    <col min="6660" max="6660" width="26.5546875" style="5" customWidth="1"/>
    <col min="6661" max="6661" width="19.5546875" style="5" customWidth="1"/>
    <col min="6662" max="6662" width="22.44140625" style="5" customWidth="1"/>
    <col min="6663" max="6663" width="21.44140625" style="5" customWidth="1"/>
    <col min="6664" max="6664" width="14.109375" style="5" customWidth="1"/>
    <col min="6665" max="6665" width="6.5546875" style="5" customWidth="1"/>
    <col min="6666" max="6666" width="33.5546875" style="5" customWidth="1"/>
    <col min="6667" max="6667" width="20.44140625" style="5" customWidth="1"/>
    <col min="6668" max="6668" width="4.109375" style="5" customWidth="1"/>
    <col min="6669" max="6669" width="17.5546875" style="5" customWidth="1"/>
    <col min="6670" max="6670" width="4.109375" style="5" customWidth="1"/>
    <col min="6671" max="6672" width="18.88671875" style="5" customWidth="1"/>
    <col min="6673" max="6673" width="20.44140625" style="5" customWidth="1"/>
    <col min="6674" max="6674" width="17.44140625" style="5" customWidth="1"/>
    <col min="6675" max="6675" width="4.109375" style="5" customWidth="1"/>
    <col min="6676" max="6676" width="153.5546875" style="5" customWidth="1"/>
    <col min="6677" max="6677" width="13.88671875" style="5" customWidth="1"/>
    <col min="6678" max="6913" width="8.88671875" style="5"/>
    <col min="6914" max="6914" width="20" style="5" customWidth="1"/>
    <col min="6915" max="6915" width="16.109375" style="5" customWidth="1"/>
    <col min="6916" max="6916" width="26.5546875" style="5" customWidth="1"/>
    <col min="6917" max="6917" width="19.5546875" style="5" customWidth="1"/>
    <col min="6918" max="6918" width="22.44140625" style="5" customWidth="1"/>
    <col min="6919" max="6919" width="21.44140625" style="5" customWidth="1"/>
    <col min="6920" max="6920" width="14.109375" style="5" customWidth="1"/>
    <col min="6921" max="6921" width="6.5546875" style="5" customWidth="1"/>
    <col min="6922" max="6922" width="33.5546875" style="5" customWidth="1"/>
    <col min="6923" max="6923" width="20.44140625" style="5" customWidth="1"/>
    <col min="6924" max="6924" width="4.109375" style="5" customWidth="1"/>
    <col min="6925" max="6925" width="17.5546875" style="5" customWidth="1"/>
    <col min="6926" max="6926" width="4.109375" style="5" customWidth="1"/>
    <col min="6927" max="6928" width="18.88671875" style="5" customWidth="1"/>
    <col min="6929" max="6929" width="20.44140625" style="5" customWidth="1"/>
    <col min="6930" max="6930" width="17.44140625" style="5" customWidth="1"/>
    <col min="6931" max="6931" width="4.109375" style="5" customWidth="1"/>
    <col min="6932" max="6932" width="153.5546875" style="5" customWidth="1"/>
    <col min="6933" max="6933" width="13.88671875" style="5" customWidth="1"/>
    <col min="6934" max="7169" width="8.88671875" style="5"/>
    <col min="7170" max="7170" width="20" style="5" customWidth="1"/>
    <col min="7171" max="7171" width="16.109375" style="5" customWidth="1"/>
    <col min="7172" max="7172" width="26.5546875" style="5" customWidth="1"/>
    <col min="7173" max="7173" width="19.5546875" style="5" customWidth="1"/>
    <col min="7174" max="7174" width="22.44140625" style="5" customWidth="1"/>
    <col min="7175" max="7175" width="21.44140625" style="5" customWidth="1"/>
    <col min="7176" max="7176" width="14.109375" style="5" customWidth="1"/>
    <col min="7177" max="7177" width="6.5546875" style="5" customWidth="1"/>
    <col min="7178" max="7178" width="33.5546875" style="5" customWidth="1"/>
    <col min="7179" max="7179" width="20.44140625" style="5" customWidth="1"/>
    <col min="7180" max="7180" width="4.109375" style="5" customWidth="1"/>
    <col min="7181" max="7181" width="17.5546875" style="5" customWidth="1"/>
    <col min="7182" max="7182" width="4.109375" style="5" customWidth="1"/>
    <col min="7183" max="7184" width="18.88671875" style="5" customWidth="1"/>
    <col min="7185" max="7185" width="20.44140625" style="5" customWidth="1"/>
    <col min="7186" max="7186" width="17.44140625" style="5" customWidth="1"/>
    <col min="7187" max="7187" width="4.109375" style="5" customWidth="1"/>
    <col min="7188" max="7188" width="153.5546875" style="5" customWidth="1"/>
    <col min="7189" max="7189" width="13.88671875" style="5" customWidth="1"/>
    <col min="7190" max="7425" width="8.88671875" style="5"/>
    <col min="7426" max="7426" width="20" style="5" customWidth="1"/>
    <col min="7427" max="7427" width="16.109375" style="5" customWidth="1"/>
    <col min="7428" max="7428" width="26.5546875" style="5" customWidth="1"/>
    <col min="7429" max="7429" width="19.5546875" style="5" customWidth="1"/>
    <col min="7430" max="7430" width="22.44140625" style="5" customWidth="1"/>
    <col min="7431" max="7431" width="21.44140625" style="5" customWidth="1"/>
    <col min="7432" max="7432" width="14.109375" style="5" customWidth="1"/>
    <col min="7433" max="7433" width="6.5546875" style="5" customWidth="1"/>
    <col min="7434" max="7434" width="33.5546875" style="5" customWidth="1"/>
    <col min="7435" max="7435" width="20.44140625" style="5" customWidth="1"/>
    <col min="7436" max="7436" width="4.109375" style="5" customWidth="1"/>
    <col min="7437" max="7437" width="17.5546875" style="5" customWidth="1"/>
    <col min="7438" max="7438" width="4.109375" style="5" customWidth="1"/>
    <col min="7439" max="7440" width="18.88671875" style="5" customWidth="1"/>
    <col min="7441" max="7441" width="20.44140625" style="5" customWidth="1"/>
    <col min="7442" max="7442" width="17.44140625" style="5" customWidth="1"/>
    <col min="7443" max="7443" width="4.109375" style="5" customWidth="1"/>
    <col min="7444" max="7444" width="153.5546875" style="5" customWidth="1"/>
    <col min="7445" max="7445" width="13.88671875" style="5" customWidth="1"/>
    <col min="7446" max="7681" width="8.88671875" style="5"/>
    <col min="7682" max="7682" width="20" style="5" customWidth="1"/>
    <col min="7683" max="7683" width="16.109375" style="5" customWidth="1"/>
    <col min="7684" max="7684" width="26.5546875" style="5" customWidth="1"/>
    <col min="7685" max="7685" width="19.5546875" style="5" customWidth="1"/>
    <col min="7686" max="7686" width="22.44140625" style="5" customWidth="1"/>
    <col min="7687" max="7687" width="21.44140625" style="5" customWidth="1"/>
    <col min="7688" max="7688" width="14.109375" style="5" customWidth="1"/>
    <col min="7689" max="7689" width="6.5546875" style="5" customWidth="1"/>
    <col min="7690" max="7690" width="33.5546875" style="5" customWidth="1"/>
    <col min="7691" max="7691" width="20.44140625" style="5" customWidth="1"/>
    <col min="7692" max="7692" width="4.109375" style="5" customWidth="1"/>
    <col min="7693" max="7693" width="17.5546875" style="5" customWidth="1"/>
    <col min="7694" max="7694" width="4.109375" style="5" customWidth="1"/>
    <col min="7695" max="7696" width="18.88671875" style="5" customWidth="1"/>
    <col min="7697" max="7697" width="20.44140625" style="5" customWidth="1"/>
    <col min="7698" max="7698" width="17.44140625" style="5" customWidth="1"/>
    <col min="7699" max="7699" width="4.109375" style="5" customWidth="1"/>
    <col min="7700" max="7700" width="153.5546875" style="5" customWidth="1"/>
    <col min="7701" max="7701" width="13.88671875" style="5" customWidth="1"/>
    <col min="7702" max="7937" width="8.88671875" style="5"/>
    <col min="7938" max="7938" width="20" style="5" customWidth="1"/>
    <col min="7939" max="7939" width="16.109375" style="5" customWidth="1"/>
    <col min="7940" max="7940" width="26.5546875" style="5" customWidth="1"/>
    <col min="7941" max="7941" width="19.5546875" style="5" customWidth="1"/>
    <col min="7942" max="7942" width="22.44140625" style="5" customWidth="1"/>
    <col min="7943" max="7943" width="21.44140625" style="5" customWidth="1"/>
    <col min="7944" max="7944" width="14.109375" style="5" customWidth="1"/>
    <col min="7945" max="7945" width="6.5546875" style="5" customWidth="1"/>
    <col min="7946" max="7946" width="33.5546875" style="5" customWidth="1"/>
    <col min="7947" max="7947" width="20.44140625" style="5" customWidth="1"/>
    <col min="7948" max="7948" width="4.109375" style="5" customWidth="1"/>
    <col min="7949" max="7949" width="17.5546875" style="5" customWidth="1"/>
    <col min="7950" max="7950" width="4.109375" style="5" customWidth="1"/>
    <col min="7951" max="7952" width="18.88671875" style="5" customWidth="1"/>
    <col min="7953" max="7953" width="20.44140625" style="5" customWidth="1"/>
    <col min="7954" max="7954" width="17.44140625" style="5" customWidth="1"/>
    <col min="7955" max="7955" width="4.109375" style="5" customWidth="1"/>
    <col min="7956" max="7956" width="153.5546875" style="5" customWidth="1"/>
    <col min="7957" max="7957" width="13.88671875" style="5" customWidth="1"/>
    <col min="7958" max="8193" width="8.88671875" style="5"/>
    <col min="8194" max="8194" width="20" style="5" customWidth="1"/>
    <col min="8195" max="8195" width="16.109375" style="5" customWidth="1"/>
    <col min="8196" max="8196" width="26.5546875" style="5" customWidth="1"/>
    <col min="8197" max="8197" width="19.5546875" style="5" customWidth="1"/>
    <col min="8198" max="8198" width="22.44140625" style="5" customWidth="1"/>
    <col min="8199" max="8199" width="21.44140625" style="5" customWidth="1"/>
    <col min="8200" max="8200" width="14.109375" style="5" customWidth="1"/>
    <col min="8201" max="8201" width="6.5546875" style="5" customWidth="1"/>
    <col min="8202" max="8202" width="33.5546875" style="5" customWidth="1"/>
    <col min="8203" max="8203" width="20.44140625" style="5" customWidth="1"/>
    <col min="8204" max="8204" width="4.109375" style="5" customWidth="1"/>
    <col min="8205" max="8205" width="17.5546875" style="5" customWidth="1"/>
    <col min="8206" max="8206" width="4.109375" style="5" customWidth="1"/>
    <col min="8207" max="8208" width="18.88671875" style="5" customWidth="1"/>
    <col min="8209" max="8209" width="20.44140625" style="5" customWidth="1"/>
    <col min="8210" max="8210" width="17.44140625" style="5" customWidth="1"/>
    <col min="8211" max="8211" width="4.109375" style="5" customWidth="1"/>
    <col min="8212" max="8212" width="153.5546875" style="5" customWidth="1"/>
    <col min="8213" max="8213" width="13.88671875" style="5" customWidth="1"/>
    <col min="8214" max="8449" width="8.88671875" style="5"/>
    <col min="8450" max="8450" width="20" style="5" customWidth="1"/>
    <col min="8451" max="8451" width="16.109375" style="5" customWidth="1"/>
    <col min="8452" max="8452" width="26.5546875" style="5" customWidth="1"/>
    <col min="8453" max="8453" width="19.5546875" style="5" customWidth="1"/>
    <col min="8454" max="8454" width="22.44140625" style="5" customWidth="1"/>
    <col min="8455" max="8455" width="21.44140625" style="5" customWidth="1"/>
    <col min="8456" max="8456" width="14.109375" style="5" customWidth="1"/>
    <col min="8457" max="8457" width="6.5546875" style="5" customWidth="1"/>
    <col min="8458" max="8458" width="33.5546875" style="5" customWidth="1"/>
    <col min="8459" max="8459" width="20.44140625" style="5" customWidth="1"/>
    <col min="8460" max="8460" width="4.109375" style="5" customWidth="1"/>
    <col min="8461" max="8461" width="17.5546875" style="5" customWidth="1"/>
    <col min="8462" max="8462" width="4.109375" style="5" customWidth="1"/>
    <col min="8463" max="8464" width="18.88671875" style="5" customWidth="1"/>
    <col min="8465" max="8465" width="20.44140625" style="5" customWidth="1"/>
    <col min="8466" max="8466" width="17.44140625" style="5" customWidth="1"/>
    <col min="8467" max="8467" width="4.109375" style="5" customWidth="1"/>
    <col min="8468" max="8468" width="153.5546875" style="5" customWidth="1"/>
    <col min="8469" max="8469" width="13.88671875" style="5" customWidth="1"/>
    <col min="8470" max="8705" width="8.88671875" style="5"/>
    <col min="8706" max="8706" width="20" style="5" customWidth="1"/>
    <col min="8707" max="8707" width="16.109375" style="5" customWidth="1"/>
    <col min="8708" max="8708" width="26.5546875" style="5" customWidth="1"/>
    <col min="8709" max="8709" width="19.5546875" style="5" customWidth="1"/>
    <col min="8710" max="8710" width="22.44140625" style="5" customWidth="1"/>
    <col min="8711" max="8711" width="21.44140625" style="5" customWidth="1"/>
    <col min="8712" max="8712" width="14.109375" style="5" customWidth="1"/>
    <col min="8713" max="8713" width="6.5546875" style="5" customWidth="1"/>
    <col min="8714" max="8714" width="33.5546875" style="5" customWidth="1"/>
    <col min="8715" max="8715" width="20.44140625" style="5" customWidth="1"/>
    <col min="8716" max="8716" width="4.109375" style="5" customWidth="1"/>
    <col min="8717" max="8717" width="17.5546875" style="5" customWidth="1"/>
    <col min="8718" max="8718" width="4.109375" style="5" customWidth="1"/>
    <col min="8719" max="8720" width="18.88671875" style="5" customWidth="1"/>
    <col min="8721" max="8721" width="20.44140625" style="5" customWidth="1"/>
    <col min="8722" max="8722" width="17.44140625" style="5" customWidth="1"/>
    <col min="8723" max="8723" width="4.109375" style="5" customWidth="1"/>
    <col min="8724" max="8724" width="153.5546875" style="5" customWidth="1"/>
    <col min="8725" max="8725" width="13.88671875" style="5" customWidth="1"/>
    <col min="8726" max="8961" width="8.88671875" style="5"/>
    <col min="8962" max="8962" width="20" style="5" customWidth="1"/>
    <col min="8963" max="8963" width="16.109375" style="5" customWidth="1"/>
    <col min="8964" max="8964" width="26.5546875" style="5" customWidth="1"/>
    <col min="8965" max="8965" width="19.5546875" style="5" customWidth="1"/>
    <col min="8966" max="8966" width="22.44140625" style="5" customWidth="1"/>
    <col min="8967" max="8967" width="21.44140625" style="5" customWidth="1"/>
    <col min="8968" max="8968" width="14.109375" style="5" customWidth="1"/>
    <col min="8969" max="8969" width="6.5546875" style="5" customWidth="1"/>
    <col min="8970" max="8970" width="33.5546875" style="5" customWidth="1"/>
    <col min="8971" max="8971" width="20.44140625" style="5" customWidth="1"/>
    <col min="8972" max="8972" width="4.109375" style="5" customWidth="1"/>
    <col min="8973" max="8973" width="17.5546875" style="5" customWidth="1"/>
    <col min="8974" max="8974" width="4.109375" style="5" customWidth="1"/>
    <col min="8975" max="8976" width="18.88671875" style="5" customWidth="1"/>
    <col min="8977" max="8977" width="20.44140625" style="5" customWidth="1"/>
    <col min="8978" max="8978" width="17.44140625" style="5" customWidth="1"/>
    <col min="8979" max="8979" width="4.109375" style="5" customWidth="1"/>
    <col min="8980" max="8980" width="153.5546875" style="5" customWidth="1"/>
    <col min="8981" max="8981" width="13.88671875" style="5" customWidth="1"/>
    <col min="8982" max="9217" width="8.88671875" style="5"/>
    <col min="9218" max="9218" width="20" style="5" customWidth="1"/>
    <col min="9219" max="9219" width="16.109375" style="5" customWidth="1"/>
    <col min="9220" max="9220" width="26.5546875" style="5" customWidth="1"/>
    <col min="9221" max="9221" width="19.5546875" style="5" customWidth="1"/>
    <col min="9222" max="9222" width="22.44140625" style="5" customWidth="1"/>
    <col min="9223" max="9223" width="21.44140625" style="5" customWidth="1"/>
    <col min="9224" max="9224" width="14.109375" style="5" customWidth="1"/>
    <col min="9225" max="9225" width="6.5546875" style="5" customWidth="1"/>
    <col min="9226" max="9226" width="33.5546875" style="5" customWidth="1"/>
    <col min="9227" max="9227" width="20.44140625" style="5" customWidth="1"/>
    <col min="9228" max="9228" width="4.109375" style="5" customWidth="1"/>
    <col min="9229" max="9229" width="17.5546875" style="5" customWidth="1"/>
    <col min="9230" max="9230" width="4.109375" style="5" customWidth="1"/>
    <col min="9231" max="9232" width="18.88671875" style="5" customWidth="1"/>
    <col min="9233" max="9233" width="20.44140625" style="5" customWidth="1"/>
    <col min="9234" max="9234" width="17.44140625" style="5" customWidth="1"/>
    <col min="9235" max="9235" width="4.109375" style="5" customWidth="1"/>
    <col min="9236" max="9236" width="153.5546875" style="5" customWidth="1"/>
    <col min="9237" max="9237" width="13.88671875" style="5" customWidth="1"/>
    <col min="9238" max="9473" width="8.88671875" style="5"/>
    <col min="9474" max="9474" width="20" style="5" customWidth="1"/>
    <col min="9475" max="9475" width="16.109375" style="5" customWidth="1"/>
    <col min="9476" max="9476" width="26.5546875" style="5" customWidth="1"/>
    <col min="9477" max="9477" width="19.5546875" style="5" customWidth="1"/>
    <col min="9478" max="9478" width="22.44140625" style="5" customWidth="1"/>
    <col min="9479" max="9479" width="21.44140625" style="5" customWidth="1"/>
    <col min="9480" max="9480" width="14.109375" style="5" customWidth="1"/>
    <col min="9481" max="9481" width="6.5546875" style="5" customWidth="1"/>
    <col min="9482" max="9482" width="33.5546875" style="5" customWidth="1"/>
    <col min="9483" max="9483" width="20.44140625" style="5" customWidth="1"/>
    <col min="9484" max="9484" width="4.109375" style="5" customWidth="1"/>
    <col min="9485" max="9485" width="17.5546875" style="5" customWidth="1"/>
    <col min="9486" max="9486" width="4.109375" style="5" customWidth="1"/>
    <col min="9487" max="9488" width="18.88671875" style="5" customWidth="1"/>
    <col min="9489" max="9489" width="20.44140625" style="5" customWidth="1"/>
    <col min="9490" max="9490" width="17.44140625" style="5" customWidth="1"/>
    <col min="9491" max="9491" width="4.109375" style="5" customWidth="1"/>
    <col min="9492" max="9492" width="153.5546875" style="5" customWidth="1"/>
    <col min="9493" max="9493" width="13.88671875" style="5" customWidth="1"/>
    <col min="9494" max="9729" width="8.88671875" style="5"/>
    <col min="9730" max="9730" width="20" style="5" customWidth="1"/>
    <col min="9731" max="9731" width="16.109375" style="5" customWidth="1"/>
    <col min="9732" max="9732" width="26.5546875" style="5" customWidth="1"/>
    <col min="9733" max="9733" width="19.5546875" style="5" customWidth="1"/>
    <col min="9734" max="9734" width="22.44140625" style="5" customWidth="1"/>
    <col min="9735" max="9735" width="21.44140625" style="5" customWidth="1"/>
    <col min="9736" max="9736" width="14.109375" style="5" customWidth="1"/>
    <col min="9737" max="9737" width="6.5546875" style="5" customWidth="1"/>
    <col min="9738" max="9738" width="33.5546875" style="5" customWidth="1"/>
    <col min="9739" max="9739" width="20.44140625" style="5" customWidth="1"/>
    <col min="9740" max="9740" width="4.109375" style="5" customWidth="1"/>
    <col min="9741" max="9741" width="17.5546875" style="5" customWidth="1"/>
    <col min="9742" max="9742" width="4.109375" style="5" customWidth="1"/>
    <col min="9743" max="9744" width="18.88671875" style="5" customWidth="1"/>
    <col min="9745" max="9745" width="20.44140625" style="5" customWidth="1"/>
    <col min="9746" max="9746" width="17.44140625" style="5" customWidth="1"/>
    <col min="9747" max="9747" width="4.109375" style="5" customWidth="1"/>
    <col min="9748" max="9748" width="153.5546875" style="5" customWidth="1"/>
    <col min="9749" max="9749" width="13.88671875" style="5" customWidth="1"/>
    <col min="9750" max="9985" width="8.88671875" style="5"/>
    <col min="9986" max="9986" width="20" style="5" customWidth="1"/>
    <col min="9987" max="9987" width="16.109375" style="5" customWidth="1"/>
    <col min="9988" max="9988" width="26.5546875" style="5" customWidth="1"/>
    <col min="9989" max="9989" width="19.5546875" style="5" customWidth="1"/>
    <col min="9990" max="9990" width="22.44140625" style="5" customWidth="1"/>
    <col min="9991" max="9991" width="21.44140625" style="5" customWidth="1"/>
    <col min="9992" max="9992" width="14.109375" style="5" customWidth="1"/>
    <col min="9993" max="9993" width="6.5546875" style="5" customWidth="1"/>
    <col min="9994" max="9994" width="33.5546875" style="5" customWidth="1"/>
    <col min="9995" max="9995" width="20.44140625" style="5" customWidth="1"/>
    <col min="9996" max="9996" width="4.109375" style="5" customWidth="1"/>
    <col min="9997" max="9997" width="17.5546875" style="5" customWidth="1"/>
    <col min="9998" max="9998" width="4.109375" style="5" customWidth="1"/>
    <col min="9999" max="10000" width="18.88671875" style="5" customWidth="1"/>
    <col min="10001" max="10001" width="20.44140625" style="5" customWidth="1"/>
    <col min="10002" max="10002" width="17.44140625" style="5" customWidth="1"/>
    <col min="10003" max="10003" width="4.109375" style="5" customWidth="1"/>
    <col min="10004" max="10004" width="153.5546875" style="5" customWidth="1"/>
    <col min="10005" max="10005" width="13.88671875" style="5" customWidth="1"/>
    <col min="10006" max="10241" width="8.88671875" style="5"/>
    <col min="10242" max="10242" width="20" style="5" customWidth="1"/>
    <col min="10243" max="10243" width="16.109375" style="5" customWidth="1"/>
    <col min="10244" max="10244" width="26.5546875" style="5" customWidth="1"/>
    <col min="10245" max="10245" width="19.5546875" style="5" customWidth="1"/>
    <col min="10246" max="10246" width="22.44140625" style="5" customWidth="1"/>
    <col min="10247" max="10247" width="21.44140625" style="5" customWidth="1"/>
    <col min="10248" max="10248" width="14.109375" style="5" customWidth="1"/>
    <col min="10249" max="10249" width="6.5546875" style="5" customWidth="1"/>
    <col min="10250" max="10250" width="33.5546875" style="5" customWidth="1"/>
    <col min="10251" max="10251" width="20.44140625" style="5" customWidth="1"/>
    <col min="10252" max="10252" width="4.109375" style="5" customWidth="1"/>
    <col min="10253" max="10253" width="17.5546875" style="5" customWidth="1"/>
    <col min="10254" max="10254" width="4.109375" style="5" customWidth="1"/>
    <col min="10255" max="10256" width="18.88671875" style="5" customWidth="1"/>
    <col min="10257" max="10257" width="20.44140625" style="5" customWidth="1"/>
    <col min="10258" max="10258" width="17.44140625" style="5" customWidth="1"/>
    <col min="10259" max="10259" width="4.109375" style="5" customWidth="1"/>
    <col min="10260" max="10260" width="153.5546875" style="5" customWidth="1"/>
    <col min="10261" max="10261" width="13.88671875" style="5" customWidth="1"/>
    <col min="10262" max="10497" width="8.88671875" style="5"/>
    <col min="10498" max="10498" width="20" style="5" customWidth="1"/>
    <col min="10499" max="10499" width="16.109375" style="5" customWidth="1"/>
    <col min="10500" max="10500" width="26.5546875" style="5" customWidth="1"/>
    <col min="10501" max="10501" width="19.5546875" style="5" customWidth="1"/>
    <col min="10502" max="10502" width="22.44140625" style="5" customWidth="1"/>
    <col min="10503" max="10503" width="21.44140625" style="5" customWidth="1"/>
    <col min="10504" max="10504" width="14.109375" style="5" customWidth="1"/>
    <col min="10505" max="10505" width="6.5546875" style="5" customWidth="1"/>
    <col min="10506" max="10506" width="33.5546875" style="5" customWidth="1"/>
    <col min="10507" max="10507" width="20.44140625" style="5" customWidth="1"/>
    <col min="10508" max="10508" width="4.109375" style="5" customWidth="1"/>
    <col min="10509" max="10509" width="17.5546875" style="5" customWidth="1"/>
    <col min="10510" max="10510" width="4.109375" style="5" customWidth="1"/>
    <col min="10511" max="10512" width="18.88671875" style="5" customWidth="1"/>
    <col min="10513" max="10513" width="20.44140625" style="5" customWidth="1"/>
    <col min="10514" max="10514" width="17.44140625" style="5" customWidth="1"/>
    <col min="10515" max="10515" width="4.109375" style="5" customWidth="1"/>
    <col min="10516" max="10516" width="153.5546875" style="5" customWidth="1"/>
    <col min="10517" max="10517" width="13.88671875" style="5" customWidth="1"/>
    <col min="10518" max="10753" width="8.88671875" style="5"/>
    <col min="10754" max="10754" width="20" style="5" customWidth="1"/>
    <col min="10755" max="10755" width="16.109375" style="5" customWidth="1"/>
    <col min="10756" max="10756" width="26.5546875" style="5" customWidth="1"/>
    <col min="10757" max="10757" width="19.5546875" style="5" customWidth="1"/>
    <col min="10758" max="10758" width="22.44140625" style="5" customWidth="1"/>
    <col min="10759" max="10759" width="21.44140625" style="5" customWidth="1"/>
    <col min="10760" max="10760" width="14.109375" style="5" customWidth="1"/>
    <col min="10761" max="10761" width="6.5546875" style="5" customWidth="1"/>
    <col min="10762" max="10762" width="33.5546875" style="5" customWidth="1"/>
    <col min="10763" max="10763" width="20.44140625" style="5" customWidth="1"/>
    <col min="10764" max="10764" width="4.109375" style="5" customWidth="1"/>
    <col min="10765" max="10765" width="17.5546875" style="5" customWidth="1"/>
    <col min="10766" max="10766" width="4.109375" style="5" customWidth="1"/>
    <col min="10767" max="10768" width="18.88671875" style="5" customWidth="1"/>
    <col min="10769" max="10769" width="20.44140625" style="5" customWidth="1"/>
    <col min="10770" max="10770" width="17.44140625" style="5" customWidth="1"/>
    <col min="10771" max="10771" width="4.109375" style="5" customWidth="1"/>
    <col min="10772" max="10772" width="153.5546875" style="5" customWidth="1"/>
    <col min="10773" max="10773" width="13.88671875" style="5" customWidth="1"/>
    <col min="10774" max="11009" width="8.88671875" style="5"/>
    <col min="11010" max="11010" width="20" style="5" customWidth="1"/>
    <col min="11011" max="11011" width="16.109375" style="5" customWidth="1"/>
    <col min="11012" max="11012" width="26.5546875" style="5" customWidth="1"/>
    <col min="11013" max="11013" width="19.5546875" style="5" customWidth="1"/>
    <col min="11014" max="11014" width="22.44140625" style="5" customWidth="1"/>
    <col min="11015" max="11015" width="21.44140625" style="5" customWidth="1"/>
    <col min="11016" max="11016" width="14.109375" style="5" customWidth="1"/>
    <col min="11017" max="11017" width="6.5546875" style="5" customWidth="1"/>
    <col min="11018" max="11018" width="33.5546875" style="5" customWidth="1"/>
    <col min="11019" max="11019" width="20.44140625" style="5" customWidth="1"/>
    <col min="11020" max="11020" width="4.109375" style="5" customWidth="1"/>
    <col min="11021" max="11021" width="17.5546875" style="5" customWidth="1"/>
    <col min="11022" max="11022" width="4.109375" style="5" customWidth="1"/>
    <col min="11023" max="11024" width="18.88671875" style="5" customWidth="1"/>
    <col min="11025" max="11025" width="20.44140625" style="5" customWidth="1"/>
    <col min="11026" max="11026" width="17.44140625" style="5" customWidth="1"/>
    <col min="11027" max="11027" width="4.109375" style="5" customWidth="1"/>
    <col min="11028" max="11028" width="153.5546875" style="5" customWidth="1"/>
    <col min="11029" max="11029" width="13.88671875" style="5" customWidth="1"/>
    <col min="11030" max="11265" width="8.88671875" style="5"/>
    <col min="11266" max="11266" width="20" style="5" customWidth="1"/>
    <col min="11267" max="11267" width="16.109375" style="5" customWidth="1"/>
    <col min="11268" max="11268" width="26.5546875" style="5" customWidth="1"/>
    <col min="11269" max="11269" width="19.5546875" style="5" customWidth="1"/>
    <col min="11270" max="11270" width="22.44140625" style="5" customWidth="1"/>
    <col min="11271" max="11271" width="21.44140625" style="5" customWidth="1"/>
    <col min="11272" max="11272" width="14.109375" style="5" customWidth="1"/>
    <col min="11273" max="11273" width="6.5546875" style="5" customWidth="1"/>
    <col min="11274" max="11274" width="33.5546875" style="5" customWidth="1"/>
    <col min="11275" max="11275" width="20.44140625" style="5" customWidth="1"/>
    <col min="11276" max="11276" width="4.109375" style="5" customWidth="1"/>
    <col min="11277" max="11277" width="17.5546875" style="5" customWidth="1"/>
    <col min="11278" max="11278" width="4.109375" style="5" customWidth="1"/>
    <col min="11279" max="11280" width="18.88671875" style="5" customWidth="1"/>
    <col min="11281" max="11281" width="20.44140625" style="5" customWidth="1"/>
    <col min="11282" max="11282" width="17.44140625" style="5" customWidth="1"/>
    <col min="11283" max="11283" width="4.109375" style="5" customWidth="1"/>
    <col min="11284" max="11284" width="153.5546875" style="5" customWidth="1"/>
    <col min="11285" max="11285" width="13.88671875" style="5" customWidth="1"/>
    <col min="11286" max="11521" width="8.88671875" style="5"/>
    <col min="11522" max="11522" width="20" style="5" customWidth="1"/>
    <col min="11523" max="11523" width="16.109375" style="5" customWidth="1"/>
    <col min="11524" max="11524" width="26.5546875" style="5" customWidth="1"/>
    <col min="11525" max="11525" width="19.5546875" style="5" customWidth="1"/>
    <col min="11526" max="11526" width="22.44140625" style="5" customWidth="1"/>
    <col min="11527" max="11527" width="21.44140625" style="5" customWidth="1"/>
    <col min="11528" max="11528" width="14.109375" style="5" customWidth="1"/>
    <col min="11529" max="11529" width="6.5546875" style="5" customWidth="1"/>
    <col min="11530" max="11530" width="33.5546875" style="5" customWidth="1"/>
    <col min="11531" max="11531" width="20.44140625" style="5" customWidth="1"/>
    <col min="11532" max="11532" width="4.109375" style="5" customWidth="1"/>
    <col min="11533" max="11533" width="17.5546875" style="5" customWidth="1"/>
    <col min="11534" max="11534" width="4.109375" style="5" customWidth="1"/>
    <col min="11535" max="11536" width="18.88671875" style="5" customWidth="1"/>
    <col min="11537" max="11537" width="20.44140625" style="5" customWidth="1"/>
    <col min="11538" max="11538" width="17.44140625" style="5" customWidth="1"/>
    <col min="11539" max="11539" width="4.109375" style="5" customWidth="1"/>
    <col min="11540" max="11540" width="153.5546875" style="5" customWidth="1"/>
    <col min="11541" max="11541" width="13.88671875" style="5" customWidth="1"/>
    <col min="11542" max="11777" width="8.88671875" style="5"/>
    <col min="11778" max="11778" width="20" style="5" customWidth="1"/>
    <col min="11779" max="11779" width="16.109375" style="5" customWidth="1"/>
    <col min="11780" max="11780" width="26.5546875" style="5" customWidth="1"/>
    <col min="11781" max="11781" width="19.5546875" style="5" customWidth="1"/>
    <col min="11782" max="11782" width="22.44140625" style="5" customWidth="1"/>
    <col min="11783" max="11783" width="21.44140625" style="5" customWidth="1"/>
    <col min="11784" max="11784" width="14.109375" style="5" customWidth="1"/>
    <col min="11785" max="11785" width="6.5546875" style="5" customWidth="1"/>
    <col min="11786" max="11786" width="33.5546875" style="5" customWidth="1"/>
    <col min="11787" max="11787" width="20.44140625" style="5" customWidth="1"/>
    <col min="11788" max="11788" width="4.109375" style="5" customWidth="1"/>
    <col min="11789" max="11789" width="17.5546875" style="5" customWidth="1"/>
    <col min="11790" max="11790" width="4.109375" style="5" customWidth="1"/>
    <col min="11791" max="11792" width="18.88671875" style="5" customWidth="1"/>
    <col min="11793" max="11793" width="20.44140625" style="5" customWidth="1"/>
    <col min="11794" max="11794" width="17.44140625" style="5" customWidth="1"/>
    <col min="11795" max="11795" width="4.109375" style="5" customWidth="1"/>
    <col min="11796" max="11796" width="153.5546875" style="5" customWidth="1"/>
    <col min="11797" max="11797" width="13.88671875" style="5" customWidth="1"/>
    <col min="11798" max="12033" width="8.88671875" style="5"/>
    <col min="12034" max="12034" width="20" style="5" customWidth="1"/>
    <col min="12035" max="12035" width="16.109375" style="5" customWidth="1"/>
    <col min="12036" max="12036" width="26.5546875" style="5" customWidth="1"/>
    <col min="12037" max="12037" width="19.5546875" style="5" customWidth="1"/>
    <col min="12038" max="12038" width="22.44140625" style="5" customWidth="1"/>
    <col min="12039" max="12039" width="21.44140625" style="5" customWidth="1"/>
    <col min="12040" max="12040" width="14.109375" style="5" customWidth="1"/>
    <col min="12041" max="12041" width="6.5546875" style="5" customWidth="1"/>
    <col min="12042" max="12042" width="33.5546875" style="5" customWidth="1"/>
    <col min="12043" max="12043" width="20.44140625" style="5" customWidth="1"/>
    <col min="12044" max="12044" width="4.109375" style="5" customWidth="1"/>
    <col min="12045" max="12045" width="17.5546875" style="5" customWidth="1"/>
    <col min="12046" max="12046" width="4.109375" style="5" customWidth="1"/>
    <col min="12047" max="12048" width="18.88671875" style="5" customWidth="1"/>
    <col min="12049" max="12049" width="20.44140625" style="5" customWidth="1"/>
    <col min="12050" max="12050" width="17.44140625" style="5" customWidth="1"/>
    <col min="12051" max="12051" width="4.109375" style="5" customWidth="1"/>
    <col min="12052" max="12052" width="153.5546875" style="5" customWidth="1"/>
    <col min="12053" max="12053" width="13.88671875" style="5" customWidth="1"/>
    <col min="12054" max="12289" width="8.88671875" style="5"/>
    <col min="12290" max="12290" width="20" style="5" customWidth="1"/>
    <col min="12291" max="12291" width="16.109375" style="5" customWidth="1"/>
    <col min="12292" max="12292" width="26.5546875" style="5" customWidth="1"/>
    <col min="12293" max="12293" width="19.5546875" style="5" customWidth="1"/>
    <col min="12294" max="12294" width="22.44140625" style="5" customWidth="1"/>
    <col min="12295" max="12295" width="21.44140625" style="5" customWidth="1"/>
    <col min="12296" max="12296" width="14.109375" style="5" customWidth="1"/>
    <col min="12297" max="12297" width="6.5546875" style="5" customWidth="1"/>
    <col min="12298" max="12298" width="33.5546875" style="5" customWidth="1"/>
    <col min="12299" max="12299" width="20.44140625" style="5" customWidth="1"/>
    <col min="12300" max="12300" width="4.109375" style="5" customWidth="1"/>
    <col min="12301" max="12301" width="17.5546875" style="5" customWidth="1"/>
    <col min="12302" max="12302" width="4.109375" style="5" customWidth="1"/>
    <col min="12303" max="12304" width="18.88671875" style="5" customWidth="1"/>
    <col min="12305" max="12305" width="20.44140625" style="5" customWidth="1"/>
    <col min="12306" max="12306" width="17.44140625" style="5" customWidth="1"/>
    <col min="12307" max="12307" width="4.109375" style="5" customWidth="1"/>
    <col min="12308" max="12308" width="153.5546875" style="5" customWidth="1"/>
    <col min="12309" max="12309" width="13.88671875" style="5" customWidth="1"/>
    <col min="12310" max="12545" width="8.88671875" style="5"/>
    <col min="12546" max="12546" width="20" style="5" customWidth="1"/>
    <col min="12547" max="12547" width="16.109375" style="5" customWidth="1"/>
    <col min="12548" max="12548" width="26.5546875" style="5" customWidth="1"/>
    <col min="12549" max="12549" width="19.5546875" style="5" customWidth="1"/>
    <col min="12550" max="12550" width="22.44140625" style="5" customWidth="1"/>
    <col min="12551" max="12551" width="21.44140625" style="5" customWidth="1"/>
    <col min="12552" max="12552" width="14.109375" style="5" customWidth="1"/>
    <col min="12553" max="12553" width="6.5546875" style="5" customWidth="1"/>
    <col min="12554" max="12554" width="33.5546875" style="5" customWidth="1"/>
    <col min="12555" max="12555" width="20.44140625" style="5" customWidth="1"/>
    <col min="12556" max="12556" width="4.109375" style="5" customWidth="1"/>
    <col min="12557" max="12557" width="17.5546875" style="5" customWidth="1"/>
    <col min="12558" max="12558" width="4.109375" style="5" customWidth="1"/>
    <col min="12559" max="12560" width="18.88671875" style="5" customWidth="1"/>
    <col min="12561" max="12561" width="20.44140625" style="5" customWidth="1"/>
    <col min="12562" max="12562" width="17.44140625" style="5" customWidth="1"/>
    <col min="12563" max="12563" width="4.109375" style="5" customWidth="1"/>
    <col min="12564" max="12564" width="153.5546875" style="5" customWidth="1"/>
    <col min="12565" max="12565" width="13.88671875" style="5" customWidth="1"/>
    <col min="12566" max="12801" width="8.88671875" style="5"/>
    <col min="12802" max="12802" width="20" style="5" customWidth="1"/>
    <col min="12803" max="12803" width="16.109375" style="5" customWidth="1"/>
    <col min="12804" max="12804" width="26.5546875" style="5" customWidth="1"/>
    <col min="12805" max="12805" width="19.5546875" style="5" customWidth="1"/>
    <col min="12806" max="12806" width="22.44140625" style="5" customWidth="1"/>
    <col min="12807" max="12807" width="21.44140625" style="5" customWidth="1"/>
    <col min="12808" max="12808" width="14.109375" style="5" customWidth="1"/>
    <col min="12809" max="12809" width="6.5546875" style="5" customWidth="1"/>
    <col min="12810" max="12810" width="33.5546875" style="5" customWidth="1"/>
    <col min="12811" max="12811" width="20.44140625" style="5" customWidth="1"/>
    <col min="12812" max="12812" width="4.109375" style="5" customWidth="1"/>
    <col min="12813" max="12813" width="17.5546875" style="5" customWidth="1"/>
    <col min="12814" max="12814" width="4.109375" style="5" customWidth="1"/>
    <col min="12815" max="12816" width="18.88671875" style="5" customWidth="1"/>
    <col min="12817" max="12817" width="20.44140625" style="5" customWidth="1"/>
    <col min="12818" max="12818" width="17.44140625" style="5" customWidth="1"/>
    <col min="12819" max="12819" width="4.109375" style="5" customWidth="1"/>
    <col min="12820" max="12820" width="153.5546875" style="5" customWidth="1"/>
    <col min="12821" max="12821" width="13.88671875" style="5" customWidth="1"/>
    <col min="12822" max="13057" width="8.88671875" style="5"/>
    <col min="13058" max="13058" width="20" style="5" customWidth="1"/>
    <col min="13059" max="13059" width="16.109375" style="5" customWidth="1"/>
    <col min="13060" max="13060" width="26.5546875" style="5" customWidth="1"/>
    <col min="13061" max="13061" width="19.5546875" style="5" customWidth="1"/>
    <col min="13062" max="13062" width="22.44140625" style="5" customWidth="1"/>
    <col min="13063" max="13063" width="21.44140625" style="5" customWidth="1"/>
    <col min="13064" max="13064" width="14.109375" style="5" customWidth="1"/>
    <col min="13065" max="13065" width="6.5546875" style="5" customWidth="1"/>
    <col min="13066" max="13066" width="33.5546875" style="5" customWidth="1"/>
    <col min="13067" max="13067" width="20.44140625" style="5" customWidth="1"/>
    <col min="13068" max="13068" width="4.109375" style="5" customWidth="1"/>
    <col min="13069" max="13069" width="17.5546875" style="5" customWidth="1"/>
    <col min="13070" max="13070" width="4.109375" style="5" customWidth="1"/>
    <col min="13071" max="13072" width="18.88671875" style="5" customWidth="1"/>
    <col min="13073" max="13073" width="20.44140625" style="5" customWidth="1"/>
    <col min="13074" max="13074" width="17.44140625" style="5" customWidth="1"/>
    <col min="13075" max="13075" width="4.109375" style="5" customWidth="1"/>
    <col min="13076" max="13076" width="153.5546875" style="5" customWidth="1"/>
    <col min="13077" max="13077" width="13.88671875" style="5" customWidth="1"/>
    <col min="13078" max="13313" width="8.88671875" style="5"/>
    <col min="13314" max="13314" width="20" style="5" customWidth="1"/>
    <col min="13315" max="13315" width="16.109375" style="5" customWidth="1"/>
    <col min="13316" max="13316" width="26.5546875" style="5" customWidth="1"/>
    <col min="13317" max="13317" width="19.5546875" style="5" customWidth="1"/>
    <col min="13318" max="13318" width="22.44140625" style="5" customWidth="1"/>
    <col min="13319" max="13319" width="21.44140625" style="5" customWidth="1"/>
    <col min="13320" max="13320" width="14.109375" style="5" customWidth="1"/>
    <col min="13321" max="13321" width="6.5546875" style="5" customWidth="1"/>
    <col min="13322" max="13322" width="33.5546875" style="5" customWidth="1"/>
    <col min="13323" max="13323" width="20.44140625" style="5" customWidth="1"/>
    <col min="13324" max="13324" width="4.109375" style="5" customWidth="1"/>
    <col min="13325" max="13325" width="17.5546875" style="5" customWidth="1"/>
    <col min="13326" max="13326" width="4.109375" style="5" customWidth="1"/>
    <col min="13327" max="13328" width="18.88671875" style="5" customWidth="1"/>
    <col min="13329" max="13329" width="20.44140625" style="5" customWidth="1"/>
    <col min="13330" max="13330" width="17.44140625" style="5" customWidth="1"/>
    <col min="13331" max="13331" width="4.109375" style="5" customWidth="1"/>
    <col min="13332" max="13332" width="153.5546875" style="5" customWidth="1"/>
    <col min="13333" max="13333" width="13.88671875" style="5" customWidth="1"/>
    <col min="13334" max="13569" width="8.88671875" style="5"/>
    <col min="13570" max="13570" width="20" style="5" customWidth="1"/>
    <col min="13571" max="13571" width="16.109375" style="5" customWidth="1"/>
    <col min="13572" max="13572" width="26.5546875" style="5" customWidth="1"/>
    <col min="13573" max="13573" width="19.5546875" style="5" customWidth="1"/>
    <col min="13574" max="13574" width="22.44140625" style="5" customWidth="1"/>
    <col min="13575" max="13575" width="21.44140625" style="5" customWidth="1"/>
    <col min="13576" max="13576" width="14.109375" style="5" customWidth="1"/>
    <col min="13577" max="13577" width="6.5546875" style="5" customWidth="1"/>
    <col min="13578" max="13578" width="33.5546875" style="5" customWidth="1"/>
    <col min="13579" max="13579" width="20.44140625" style="5" customWidth="1"/>
    <col min="13580" max="13580" width="4.109375" style="5" customWidth="1"/>
    <col min="13581" max="13581" width="17.5546875" style="5" customWidth="1"/>
    <col min="13582" max="13582" width="4.109375" style="5" customWidth="1"/>
    <col min="13583" max="13584" width="18.88671875" style="5" customWidth="1"/>
    <col min="13585" max="13585" width="20.44140625" style="5" customWidth="1"/>
    <col min="13586" max="13586" width="17.44140625" style="5" customWidth="1"/>
    <col min="13587" max="13587" width="4.109375" style="5" customWidth="1"/>
    <col min="13588" max="13588" width="153.5546875" style="5" customWidth="1"/>
    <col min="13589" max="13589" width="13.88671875" style="5" customWidth="1"/>
    <col min="13590" max="13825" width="8.88671875" style="5"/>
    <col min="13826" max="13826" width="20" style="5" customWidth="1"/>
    <col min="13827" max="13827" width="16.109375" style="5" customWidth="1"/>
    <col min="13828" max="13828" width="26.5546875" style="5" customWidth="1"/>
    <col min="13829" max="13829" width="19.5546875" style="5" customWidth="1"/>
    <col min="13830" max="13830" width="22.44140625" style="5" customWidth="1"/>
    <col min="13831" max="13831" width="21.44140625" style="5" customWidth="1"/>
    <col min="13832" max="13832" width="14.109375" style="5" customWidth="1"/>
    <col min="13833" max="13833" width="6.5546875" style="5" customWidth="1"/>
    <col min="13834" max="13834" width="33.5546875" style="5" customWidth="1"/>
    <col min="13835" max="13835" width="20.44140625" style="5" customWidth="1"/>
    <col min="13836" max="13836" width="4.109375" style="5" customWidth="1"/>
    <col min="13837" max="13837" width="17.5546875" style="5" customWidth="1"/>
    <col min="13838" max="13838" width="4.109375" style="5" customWidth="1"/>
    <col min="13839" max="13840" width="18.88671875" style="5" customWidth="1"/>
    <col min="13841" max="13841" width="20.44140625" style="5" customWidth="1"/>
    <col min="13842" max="13842" width="17.44140625" style="5" customWidth="1"/>
    <col min="13843" max="13843" width="4.109375" style="5" customWidth="1"/>
    <col min="13844" max="13844" width="153.5546875" style="5" customWidth="1"/>
    <col min="13845" max="13845" width="13.88671875" style="5" customWidth="1"/>
    <col min="13846" max="14081" width="8.88671875" style="5"/>
    <col min="14082" max="14082" width="20" style="5" customWidth="1"/>
    <col min="14083" max="14083" width="16.109375" style="5" customWidth="1"/>
    <col min="14084" max="14084" width="26.5546875" style="5" customWidth="1"/>
    <col min="14085" max="14085" width="19.5546875" style="5" customWidth="1"/>
    <col min="14086" max="14086" width="22.44140625" style="5" customWidth="1"/>
    <col min="14087" max="14087" width="21.44140625" style="5" customWidth="1"/>
    <col min="14088" max="14088" width="14.109375" style="5" customWidth="1"/>
    <col min="14089" max="14089" width="6.5546875" style="5" customWidth="1"/>
    <col min="14090" max="14090" width="33.5546875" style="5" customWidth="1"/>
    <col min="14091" max="14091" width="20.44140625" style="5" customWidth="1"/>
    <col min="14092" max="14092" width="4.109375" style="5" customWidth="1"/>
    <col min="14093" max="14093" width="17.5546875" style="5" customWidth="1"/>
    <col min="14094" max="14094" width="4.109375" style="5" customWidth="1"/>
    <col min="14095" max="14096" width="18.88671875" style="5" customWidth="1"/>
    <col min="14097" max="14097" width="20.44140625" style="5" customWidth="1"/>
    <col min="14098" max="14098" width="17.44140625" style="5" customWidth="1"/>
    <col min="14099" max="14099" width="4.109375" style="5" customWidth="1"/>
    <col min="14100" max="14100" width="153.5546875" style="5" customWidth="1"/>
    <col min="14101" max="14101" width="13.88671875" style="5" customWidth="1"/>
    <col min="14102" max="14337" width="8.88671875" style="5"/>
    <col min="14338" max="14338" width="20" style="5" customWidth="1"/>
    <col min="14339" max="14339" width="16.109375" style="5" customWidth="1"/>
    <col min="14340" max="14340" width="26.5546875" style="5" customWidth="1"/>
    <col min="14341" max="14341" width="19.5546875" style="5" customWidth="1"/>
    <col min="14342" max="14342" width="22.44140625" style="5" customWidth="1"/>
    <col min="14343" max="14343" width="21.44140625" style="5" customWidth="1"/>
    <col min="14344" max="14344" width="14.109375" style="5" customWidth="1"/>
    <col min="14345" max="14345" width="6.5546875" style="5" customWidth="1"/>
    <col min="14346" max="14346" width="33.5546875" style="5" customWidth="1"/>
    <col min="14347" max="14347" width="20.44140625" style="5" customWidth="1"/>
    <col min="14348" max="14348" width="4.109375" style="5" customWidth="1"/>
    <col min="14349" max="14349" width="17.5546875" style="5" customWidth="1"/>
    <col min="14350" max="14350" width="4.109375" style="5" customWidth="1"/>
    <col min="14351" max="14352" width="18.88671875" style="5" customWidth="1"/>
    <col min="14353" max="14353" width="20.44140625" style="5" customWidth="1"/>
    <col min="14354" max="14354" width="17.44140625" style="5" customWidth="1"/>
    <col min="14355" max="14355" width="4.109375" style="5" customWidth="1"/>
    <col min="14356" max="14356" width="153.5546875" style="5" customWidth="1"/>
    <col min="14357" max="14357" width="13.88671875" style="5" customWidth="1"/>
    <col min="14358" max="14593" width="8.88671875" style="5"/>
    <col min="14594" max="14594" width="20" style="5" customWidth="1"/>
    <col min="14595" max="14595" width="16.109375" style="5" customWidth="1"/>
    <col min="14596" max="14596" width="26.5546875" style="5" customWidth="1"/>
    <col min="14597" max="14597" width="19.5546875" style="5" customWidth="1"/>
    <col min="14598" max="14598" width="22.44140625" style="5" customWidth="1"/>
    <col min="14599" max="14599" width="21.44140625" style="5" customWidth="1"/>
    <col min="14600" max="14600" width="14.109375" style="5" customWidth="1"/>
    <col min="14601" max="14601" width="6.5546875" style="5" customWidth="1"/>
    <col min="14602" max="14602" width="33.5546875" style="5" customWidth="1"/>
    <col min="14603" max="14603" width="20.44140625" style="5" customWidth="1"/>
    <col min="14604" max="14604" width="4.109375" style="5" customWidth="1"/>
    <col min="14605" max="14605" width="17.5546875" style="5" customWidth="1"/>
    <col min="14606" max="14606" width="4.109375" style="5" customWidth="1"/>
    <col min="14607" max="14608" width="18.88671875" style="5" customWidth="1"/>
    <col min="14609" max="14609" width="20.44140625" style="5" customWidth="1"/>
    <col min="14610" max="14610" width="17.44140625" style="5" customWidth="1"/>
    <col min="14611" max="14611" width="4.109375" style="5" customWidth="1"/>
    <col min="14612" max="14612" width="153.5546875" style="5" customWidth="1"/>
    <col min="14613" max="14613" width="13.88671875" style="5" customWidth="1"/>
    <col min="14614" max="14849" width="8.88671875" style="5"/>
    <col min="14850" max="14850" width="20" style="5" customWidth="1"/>
    <col min="14851" max="14851" width="16.109375" style="5" customWidth="1"/>
    <col min="14852" max="14852" width="26.5546875" style="5" customWidth="1"/>
    <col min="14853" max="14853" width="19.5546875" style="5" customWidth="1"/>
    <col min="14854" max="14854" width="22.44140625" style="5" customWidth="1"/>
    <col min="14855" max="14855" width="21.44140625" style="5" customWidth="1"/>
    <col min="14856" max="14856" width="14.109375" style="5" customWidth="1"/>
    <col min="14857" max="14857" width="6.5546875" style="5" customWidth="1"/>
    <col min="14858" max="14858" width="33.5546875" style="5" customWidth="1"/>
    <col min="14859" max="14859" width="20.44140625" style="5" customWidth="1"/>
    <col min="14860" max="14860" width="4.109375" style="5" customWidth="1"/>
    <col min="14861" max="14861" width="17.5546875" style="5" customWidth="1"/>
    <col min="14862" max="14862" width="4.109375" style="5" customWidth="1"/>
    <col min="14863" max="14864" width="18.88671875" style="5" customWidth="1"/>
    <col min="14865" max="14865" width="20.44140625" style="5" customWidth="1"/>
    <col min="14866" max="14866" width="17.44140625" style="5" customWidth="1"/>
    <col min="14867" max="14867" width="4.109375" style="5" customWidth="1"/>
    <col min="14868" max="14868" width="153.5546875" style="5" customWidth="1"/>
    <col min="14869" max="14869" width="13.88671875" style="5" customWidth="1"/>
    <col min="14870" max="15105" width="8.88671875" style="5"/>
    <col min="15106" max="15106" width="20" style="5" customWidth="1"/>
    <col min="15107" max="15107" width="16.109375" style="5" customWidth="1"/>
    <col min="15108" max="15108" width="26.5546875" style="5" customWidth="1"/>
    <col min="15109" max="15109" width="19.5546875" style="5" customWidth="1"/>
    <col min="15110" max="15110" width="22.44140625" style="5" customWidth="1"/>
    <col min="15111" max="15111" width="21.44140625" style="5" customWidth="1"/>
    <col min="15112" max="15112" width="14.109375" style="5" customWidth="1"/>
    <col min="15113" max="15113" width="6.5546875" style="5" customWidth="1"/>
    <col min="15114" max="15114" width="33.5546875" style="5" customWidth="1"/>
    <col min="15115" max="15115" width="20.44140625" style="5" customWidth="1"/>
    <col min="15116" max="15116" width="4.109375" style="5" customWidth="1"/>
    <col min="15117" max="15117" width="17.5546875" style="5" customWidth="1"/>
    <col min="15118" max="15118" width="4.109375" style="5" customWidth="1"/>
    <col min="15119" max="15120" width="18.88671875" style="5" customWidth="1"/>
    <col min="15121" max="15121" width="20.44140625" style="5" customWidth="1"/>
    <col min="15122" max="15122" width="17.44140625" style="5" customWidth="1"/>
    <col min="15123" max="15123" width="4.109375" style="5" customWidth="1"/>
    <col min="15124" max="15124" width="153.5546875" style="5" customWidth="1"/>
    <col min="15125" max="15125" width="13.88671875" style="5" customWidth="1"/>
    <col min="15126" max="15361" width="8.88671875" style="5"/>
    <col min="15362" max="15362" width="20" style="5" customWidth="1"/>
    <col min="15363" max="15363" width="16.109375" style="5" customWidth="1"/>
    <col min="15364" max="15364" width="26.5546875" style="5" customWidth="1"/>
    <col min="15365" max="15365" width="19.5546875" style="5" customWidth="1"/>
    <col min="15366" max="15366" width="22.44140625" style="5" customWidth="1"/>
    <col min="15367" max="15367" width="21.44140625" style="5" customWidth="1"/>
    <col min="15368" max="15368" width="14.109375" style="5" customWidth="1"/>
    <col min="15369" max="15369" width="6.5546875" style="5" customWidth="1"/>
    <col min="15370" max="15370" width="33.5546875" style="5" customWidth="1"/>
    <col min="15371" max="15371" width="20.44140625" style="5" customWidth="1"/>
    <col min="15372" max="15372" width="4.109375" style="5" customWidth="1"/>
    <col min="15373" max="15373" width="17.5546875" style="5" customWidth="1"/>
    <col min="15374" max="15374" width="4.109375" style="5" customWidth="1"/>
    <col min="15375" max="15376" width="18.88671875" style="5" customWidth="1"/>
    <col min="15377" max="15377" width="20.44140625" style="5" customWidth="1"/>
    <col min="15378" max="15378" width="17.44140625" style="5" customWidth="1"/>
    <col min="15379" max="15379" width="4.109375" style="5" customWidth="1"/>
    <col min="15380" max="15380" width="153.5546875" style="5" customWidth="1"/>
    <col min="15381" max="15381" width="13.88671875" style="5" customWidth="1"/>
    <col min="15382" max="15617" width="8.88671875" style="5"/>
    <col min="15618" max="15618" width="20" style="5" customWidth="1"/>
    <col min="15619" max="15619" width="16.109375" style="5" customWidth="1"/>
    <col min="15620" max="15620" width="26.5546875" style="5" customWidth="1"/>
    <col min="15621" max="15621" width="19.5546875" style="5" customWidth="1"/>
    <col min="15622" max="15622" width="22.44140625" style="5" customWidth="1"/>
    <col min="15623" max="15623" width="21.44140625" style="5" customWidth="1"/>
    <col min="15624" max="15624" width="14.109375" style="5" customWidth="1"/>
    <col min="15625" max="15625" width="6.5546875" style="5" customWidth="1"/>
    <col min="15626" max="15626" width="33.5546875" style="5" customWidth="1"/>
    <col min="15627" max="15627" width="20.44140625" style="5" customWidth="1"/>
    <col min="15628" max="15628" width="4.109375" style="5" customWidth="1"/>
    <col min="15629" max="15629" width="17.5546875" style="5" customWidth="1"/>
    <col min="15630" max="15630" width="4.109375" style="5" customWidth="1"/>
    <col min="15631" max="15632" width="18.88671875" style="5" customWidth="1"/>
    <col min="15633" max="15633" width="20.44140625" style="5" customWidth="1"/>
    <col min="15634" max="15634" width="17.44140625" style="5" customWidth="1"/>
    <col min="15635" max="15635" width="4.109375" style="5" customWidth="1"/>
    <col min="15636" max="15636" width="153.5546875" style="5" customWidth="1"/>
    <col min="15637" max="15637" width="13.88671875" style="5" customWidth="1"/>
    <col min="15638" max="15873" width="8.88671875" style="5"/>
    <col min="15874" max="15874" width="20" style="5" customWidth="1"/>
    <col min="15875" max="15875" width="16.109375" style="5" customWidth="1"/>
    <col min="15876" max="15876" width="26.5546875" style="5" customWidth="1"/>
    <col min="15877" max="15877" width="19.5546875" style="5" customWidth="1"/>
    <col min="15878" max="15878" width="22.44140625" style="5" customWidth="1"/>
    <col min="15879" max="15879" width="21.44140625" style="5" customWidth="1"/>
    <col min="15880" max="15880" width="14.109375" style="5" customWidth="1"/>
    <col min="15881" max="15881" width="6.5546875" style="5" customWidth="1"/>
    <col min="15882" max="15882" width="33.5546875" style="5" customWidth="1"/>
    <col min="15883" max="15883" width="20.44140625" style="5" customWidth="1"/>
    <col min="15884" max="15884" width="4.109375" style="5" customWidth="1"/>
    <col min="15885" max="15885" width="17.5546875" style="5" customWidth="1"/>
    <col min="15886" max="15886" width="4.109375" style="5" customWidth="1"/>
    <col min="15887" max="15888" width="18.88671875" style="5" customWidth="1"/>
    <col min="15889" max="15889" width="20.44140625" style="5" customWidth="1"/>
    <col min="15890" max="15890" width="17.44140625" style="5" customWidth="1"/>
    <col min="15891" max="15891" width="4.109375" style="5" customWidth="1"/>
    <col min="15892" max="15892" width="153.5546875" style="5" customWidth="1"/>
    <col min="15893" max="15893" width="13.88671875" style="5" customWidth="1"/>
    <col min="15894" max="16129" width="8.88671875" style="5"/>
    <col min="16130" max="16130" width="20" style="5" customWidth="1"/>
    <col min="16131" max="16131" width="16.109375" style="5" customWidth="1"/>
    <col min="16132" max="16132" width="26.5546875" style="5" customWidth="1"/>
    <col min="16133" max="16133" width="19.5546875" style="5" customWidth="1"/>
    <col min="16134" max="16134" width="22.44140625" style="5" customWidth="1"/>
    <col min="16135" max="16135" width="21.44140625" style="5" customWidth="1"/>
    <col min="16136" max="16136" width="14.109375" style="5" customWidth="1"/>
    <col min="16137" max="16137" width="6.5546875" style="5" customWidth="1"/>
    <col min="16138" max="16138" width="33.5546875" style="5" customWidth="1"/>
    <col min="16139" max="16139" width="20.44140625" style="5" customWidth="1"/>
    <col min="16140" max="16140" width="4.109375" style="5" customWidth="1"/>
    <col min="16141" max="16141" width="17.5546875" style="5" customWidth="1"/>
    <col min="16142" max="16142" width="4.109375" style="5" customWidth="1"/>
    <col min="16143" max="16144" width="18.88671875" style="5" customWidth="1"/>
    <col min="16145" max="16145" width="20.44140625" style="5" customWidth="1"/>
    <col min="16146" max="16146" width="17.44140625" style="5" customWidth="1"/>
    <col min="16147" max="16147" width="4.109375" style="5" customWidth="1"/>
    <col min="16148" max="16148" width="153.5546875" style="5" customWidth="1"/>
    <col min="16149" max="16149" width="13.88671875" style="5" customWidth="1"/>
    <col min="16150" max="16384" width="8.88671875" style="5"/>
  </cols>
  <sheetData>
    <row r="1" spans="2:22" ht="45" customHeight="1" thickBot="1" x14ac:dyDescent="0.3">
      <c r="B1" s="102" t="s">
        <v>0</v>
      </c>
      <c r="C1" s="103"/>
      <c r="D1" s="103"/>
      <c r="E1" s="103"/>
      <c r="F1" s="1" t="str">
        <f>K5</f>
        <v>January</v>
      </c>
      <c r="G1" s="1">
        <v>2022</v>
      </c>
      <c r="H1" s="2"/>
      <c r="I1" s="3"/>
      <c r="M1" s="104"/>
      <c r="O1" s="107" t="s">
        <v>1</v>
      </c>
      <c r="P1" s="108"/>
      <c r="Q1" s="108"/>
      <c r="R1" s="109"/>
    </row>
    <row r="2" spans="2:22" ht="8.25" customHeight="1" thickBot="1" x14ac:dyDescent="0.3">
      <c r="B2" s="6"/>
      <c r="C2" s="7"/>
      <c r="D2" s="7"/>
      <c r="E2" s="7"/>
      <c r="F2" s="7"/>
      <c r="G2" s="7"/>
      <c r="H2" s="7"/>
      <c r="I2" s="7"/>
      <c r="M2" s="105"/>
      <c r="O2" s="110"/>
      <c r="P2" s="111"/>
      <c r="Q2" s="111"/>
      <c r="R2" s="112"/>
    </row>
    <row r="3" spans="2:22" ht="20.25" customHeight="1" thickBot="1" x14ac:dyDescent="0.3">
      <c r="B3" s="8" t="s">
        <v>2</v>
      </c>
      <c r="C3" s="113" t="s">
        <v>3</v>
      </c>
      <c r="D3" s="113"/>
      <c r="E3" s="113"/>
      <c r="F3" s="9" t="s">
        <v>4</v>
      </c>
      <c r="G3" s="113" t="s">
        <v>5</v>
      </c>
      <c r="H3" s="114"/>
      <c r="I3" s="7"/>
      <c r="J3" s="115" t="s">
        <v>6</v>
      </c>
      <c r="K3" s="116"/>
      <c r="M3" s="106"/>
      <c r="O3" s="117" t="s">
        <v>7</v>
      </c>
      <c r="P3" s="118"/>
      <c r="Q3" s="118"/>
      <c r="R3" s="119"/>
      <c r="T3" s="10" t="s">
        <v>8</v>
      </c>
    </row>
    <row r="4" spans="2:22" ht="62.25" customHeight="1" thickBot="1" x14ac:dyDescent="0.3">
      <c r="B4" s="11" t="s">
        <v>9</v>
      </c>
      <c r="C4" s="120" t="s">
        <v>55</v>
      </c>
      <c r="D4" s="121"/>
      <c r="E4" s="121"/>
      <c r="F4" s="77" t="s">
        <v>53</v>
      </c>
      <c r="G4" s="121" t="s">
        <v>54</v>
      </c>
      <c r="H4" s="122"/>
      <c r="I4" s="12"/>
      <c r="J4" s="13" t="s">
        <v>10</v>
      </c>
      <c r="K4" s="14">
        <v>2022</v>
      </c>
      <c r="L4" s="15"/>
      <c r="M4" s="16"/>
      <c r="O4" s="17" t="s">
        <v>11</v>
      </c>
      <c r="P4" s="18" t="s">
        <v>12</v>
      </c>
      <c r="Q4" s="18" t="s">
        <v>13</v>
      </c>
      <c r="R4" s="18" t="s">
        <v>14</v>
      </c>
      <c r="T4" s="70" t="s">
        <v>50</v>
      </c>
    </row>
    <row r="5" spans="2:22" ht="20.25" customHeight="1" x14ac:dyDescent="0.25">
      <c r="B5" s="7"/>
      <c r="C5" s="7"/>
      <c r="D5" s="7"/>
      <c r="E5" s="7"/>
      <c r="F5" s="7"/>
      <c r="G5" s="7"/>
      <c r="H5" s="7"/>
      <c r="I5" s="7"/>
      <c r="J5" s="13" t="s">
        <v>15</v>
      </c>
      <c r="K5" s="14" t="s">
        <v>19</v>
      </c>
      <c r="M5" s="19" t="s">
        <v>17</v>
      </c>
      <c r="O5" s="95">
        <v>44287</v>
      </c>
      <c r="P5" s="123">
        <v>335.8</v>
      </c>
      <c r="Q5" s="126">
        <v>44378</v>
      </c>
      <c r="R5" s="95">
        <v>44075</v>
      </c>
      <c r="T5" s="20" t="s">
        <v>18</v>
      </c>
    </row>
    <row r="6" spans="2:22" ht="24" customHeight="1" thickBot="1" x14ac:dyDescent="0.3">
      <c r="B6" s="98" t="s">
        <v>51</v>
      </c>
      <c r="C6" s="98"/>
      <c r="D6" s="98"/>
      <c r="E6" s="98"/>
      <c r="F6" s="134">
        <v>44562</v>
      </c>
      <c r="G6" s="134"/>
      <c r="H6" s="21"/>
      <c r="I6" s="7"/>
      <c r="J6" s="22"/>
      <c r="K6" s="23"/>
      <c r="M6" s="19" t="s">
        <v>19</v>
      </c>
      <c r="O6" s="96"/>
      <c r="P6" s="124"/>
      <c r="Q6" s="127"/>
      <c r="R6" s="96"/>
      <c r="T6" s="20" t="s">
        <v>20</v>
      </c>
    </row>
    <row r="7" spans="2:22" ht="24" customHeight="1" thickBot="1" x14ac:dyDescent="0.3">
      <c r="B7" s="24"/>
      <c r="C7" s="25"/>
      <c r="D7" s="26"/>
      <c r="E7" s="27"/>
      <c r="F7" s="28"/>
      <c r="G7" s="21"/>
      <c r="H7" s="21"/>
      <c r="I7" s="29"/>
      <c r="J7" s="100" t="s">
        <v>21</v>
      </c>
      <c r="K7" s="101"/>
      <c r="M7" s="19" t="s">
        <v>22</v>
      </c>
      <c r="O7" s="97"/>
      <c r="P7" s="125"/>
      <c r="Q7" s="128"/>
      <c r="R7" s="97"/>
      <c r="T7" s="69" t="s">
        <v>23</v>
      </c>
    </row>
    <row r="8" spans="2:22" ht="24" customHeight="1" thickBot="1" x14ac:dyDescent="0.3">
      <c r="B8" s="129" t="s">
        <v>24</v>
      </c>
      <c r="C8" s="129"/>
      <c r="D8" s="129"/>
      <c r="E8" s="129"/>
      <c r="F8" s="28"/>
      <c r="G8" s="21"/>
      <c r="H8" s="21"/>
      <c r="I8" s="76"/>
      <c r="J8" s="30" t="s">
        <v>25</v>
      </c>
      <c r="K8" s="31">
        <v>44490</v>
      </c>
      <c r="M8" s="19" t="s">
        <v>26</v>
      </c>
      <c r="O8" s="95">
        <v>44378</v>
      </c>
      <c r="P8" s="123">
        <v>340.9</v>
      </c>
      <c r="Q8" s="126">
        <v>44470</v>
      </c>
      <c r="R8" s="95">
        <v>44075</v>
      </c>
      <c r="T8" s="32" t="s">
        <v>27</v>
      </c>
    </row>
    <row r="9" spans="2:22" ht="24" customHeight="1" x14ac:dyDescent="0.25">
      <c r="B9" s="130" t="s">
        <v>52</v>
      </c>
      <c r="C9" s="130"/>
      <c r="D9" s="130"/>
      <c r="E9" s="130"/>
      <c r="F9" s="130"/>
      <c r="G9" s="130"/>
      <c r="H9" s="130"/>
      <c r="I9" s="76"/>
      <c r="J9" s="33" t="s">
        <v>28</v>
      </c>
      <c r="K9" s="34">
        <v>339.90100000000001</v>
      </c>
      <c r="M9" s="19" t="s">
        <v>29</v>
      </c>
      <c r="O9" s="96"/>
      <c r="P9" s="124"/>
      <c r="Q9" s="127"/>
      <c r="R9" s="96"/>
    </row>
    <row r="10" spans="2:22" ht="24" customHeight="1" thickBot="1" x14ac:dyDescent="0.3">
      <c r="B10" s="35" t="s">
        <v>30</v>
      </c>
      <c r="C10" s="36">
        <f>K10</f>
        <v>44075</v>
      </c>
      <c r="D10" s="131" t="s">
        <v>31</v>
      </c>
      <c r="E10" s="131"/>
      <c r="F10" s="37">
        <f>K11</f>
        <v>326.3</v>
      </c>
      <c r="G10" s="35"/>
      <c r="H10" s="35"/>
      <c r="I10" s="38"/>
      <c r="J10" s="39" t="s">
        <v>32</v>
      </c>
      <c r="K10" s="40">
        <v>44075</v>
      </c>
      <c r="M10" s="19" t="s">
        <v>33</v>
      </c>
      <c r="O10" s="97"/>
      <c r="P10" s="125"/>
      <c r="Q10" s="128"/>
      <c r="R10" s="97"/>
    </row>
    <row r="11" spans="2:22" ht="24" customHeight="1" x14ac:dyDescent="0.25">
      <c r="B11" s="132" t="s">
        <v>34</v>
      </c>
      <c r="C11" s="132"/>
      <c r="D11" s="132"/>
      <c r="E11" s="41">
        <v>44470</v>
      </c>
      <c r="F11" s="42" t="s">
        <v>35</v>
      </c>
      <c r="G11" s="43">
        <v>339.90100000000001</v>
      </c>
      <c r="H11" s="35"/>
      <c r="I11" s="44"/>
      <c r="J11" s="39" t="s">
        <v>36</v>
      </c>
      <c r="K11" s="68">
        <v>326.3</v>
      </c>
      <c r="M11" s="19" t="s">
        <v>37</v>
      </c>
      <c r="O11" s="95">
        <v>44490</v>
      </c>
      <c r="P11" s="123">
        <v>339.90100000000001</v>
      </c>
      <c r="Q11" s="126">
        <v>44562</v>
      </c>
      <c r="R11" s="95">
        <v>44075</v>
      </c>
      <c r="T11" s="45"/>
      <c r="U11" s="45"/>
      <c r="V11" s="45"/>
    </row>
    <row r="12" spans="2:22" ht="24" customHeight="1" thickBot="1" x14ac:dyDescent="0.3">
      <c r="B12" s="76"/>
      <c r="C12" s="76"/>
      <c r="D12" s="76"/>
      <c r="E12" s="46"/>
      <c r="F12" s="35"/>
      <c r="G12" s="47"/>
      <c r="H12" s="35"/>
      <c r="I12" s="29"/>
      <c r="J12" s="48" t="s">
        <v>38</v>
      </c>
      <c r="K12" s="49">
        <v>44562</v>
      </c>
      <c r="M12" s="19" t="s">
        <v>16</v>
      </c>
      <c r="O12" s="96"/>
      <c r="P12" s="124"/>
      <c r="Q12" s="127"/>
      <c r="R12" s="96"/>
      <c r="T12" s="45"/>
      <c r="U12" s="45"/>
      <c r="V12" s="45"/>
    </row>
    <row r="13" spans="2:22" ht="24" customHeight="1" thickBot="1" x14ac:dyDescent="0.3">
      <c r="B13" s="76" t="s">
        <v>39</v>
      </c>
      <c r="C13" s="75">
        <f xml:space="preserve"> 1 + G15</f>
        <v>1.0416825007661661</v>
      </c>
      <c r="D13" s="131" t="s">
        <v>40</v>
      </c>
      <c r="E13" s="131"/>
      <c r="F13" s="131"/>
      <c r="G13" s="131"/>
      <c r="H13" s="131"/>
      <c r="I13" s="76"/>
      <c r="K13" s="5"/>
      <c r="M13" s="19" t="s">
        <v>41</v>
      </c>
      <c r="O13" s="97"/>
      <c r="P13" s="125"/>
      <c r="Q13" s="128"/>
      <c r="R13" s="97"/>
      <c r="T13" s="45"/>
      <c r="U13" s="45"/>
      <c r="V13" s="45"/>
    </row>
    <row r="14" spans="2:22" ht="24" customHeight="1" x14ac:dyDescent="0.25">
      <c r="B14" s="130" t="s">
        <v>42</v>
      </c>
      <c r="C14" s="130"/>
      <c r="D14" s="130"/>
      <c r="E14" s="130"/>
      <c r="F14" s="130"/>
      <c r="G14" s="130"/>
      <c r="H14" s="130"/>
      <c r="I14" s="76"/>
      <c r="J14" s="5"/>
      <c r="K14" s="5"/>
      <c r="M14" s="19" t="s">
        <v>43</v>
      </c>
      <c r="O14" s="95">
        <v>44582</v>
      </c>
      <c r="P14" s="123"/>
      <c r="Q14" s="126">
        <v>44652</v>
      </c>
      <c r="R14" s="95">
        <v>44075</v>
      </c>
      <c r="T14" s="45"/>
      <c r="U14" s="45"/>
      <c r="V14" s="45"/>
    </row>
    <row r="15" spans="2:22" ht="24" customHeight="1" x14ac:dyDescent="0.25">
      <c r="B15" s="133" t="s">
        <v>44</v>
      </c>
      <c r="C15" s="133"/>
      <c r="D15" s="133"/>
      <c r="E15" s="133"/>
      <c r="F15" s="133"/>
      <c r="G15" s="50">
        <f>IF((($K$9-$K$11)/$K$11)&gt;0.1, 0.1, (($K$9-$K$11)/$K$11))</f>
        <v>4.16825007661661E-2</v>
      </c>
      <c r="H15" s="51"/>
      <c r="I15" s="52"/>
      <c r="J15" s="5"/>
      <c r="K15" s="5"/>
      <c r="M15" s="19" t="s">
        <v>45</v>
      </c>
      <c r="O15" s="96"/>
      <c r="P15" s="124"/>
      <c r="Q15" s="127"/>
      <c r="R15" s="96"/>
      <c r="T15" s="45"/>
      <c r="U15" s="45"/>
      <c r="V15" s="45"/>
    </row>
    <row r="16" spans="2:22" ht="24" customHeight="1" thickBot="1" x14ac:dyDescent="0.3">
      <c r="B16" s="133" t="s">
        <v>46</v>
      </c>
      <c r="C16" s="133"/>
      <c r="D16" s="134">
        <v>44562</v>
      </c>
      <c r="E16" s="134"/>
      <c r="F16" s="53"/>
      <c r="G16" s="53"/>
      <c r="H16" s="53"/>
      <c r="I16" s="54"/>
      <c r="J16" s="5"/>
      <c r="K16" s="5"/>
      <c r="M16" s="19" t="s">
        <v>47</v>
      </c>
      <c r="O16" s="97"/>
      <c r="P16" s="125"/>
      <c r="Q16" s="128"/>
      <c r="R16" s="97"/>
      <c r="T16" s="45"/>
      <c r="U16" s="45"/>
      <c r="V16" s="45"/>
    </row>
    <row r="17" spans="2:22" ht="21.75" customHeight="1" thickBot="1" x14ac:dyDescent="0.3">
      <c r="B17" s="53"/>
      <c r="C17" s="53"/>
      <c r="D17" s="53"/>
      <c r="E17" s="53"/>
      <c r="F17" s="53"/>
      <c r="G17" s="53"/>
      <c r="H17" s="53"/>
      <c r="I17" s="55"/>
      <c r="J17" s="5"/>
      <c r="K17" s="5"/>
      <c r="L17" s="5"/>
      <c r="M17" s="56" t="s">
        <v>48</v>
      </c>
      <c r="O17" s="95">
        <v>44673</v>
      </c>
      <c r="P17" s="123"/>
      <c r="Q17" s="126">
        <v>44743</v>
      </c>
      <c r="R17" s="95">
        <v>44075</v>
      </c>
      <c r="T17" s="45"/>
      <c r="U17" s="45"/>
      <c r="V17" s="45"/>
    </row>
    <row r="18" spans="2:22" ht="21.75" customHeight="1" x14ac:dyDescent="0.25">
      <c r="B18" s="53"/>
      <c r="C18" s="53"/>
      <c r="D18" s="53"/>
      <c r="E18" s="53"/>
      <c r="F18" s="53"/>
      <c r="G18" s="53"/>
      <c r="H18" s="53"/>
      <c r="I18" s="7"/>
      <c r="J18" s="5"/>
      <c r="K18" s="5"/>
      <c r="L18" s="5"/>
      <c r="O18" s="96"/>
      <c r="P18" s="124"/>
      <c r="Q18" s="127"/>
      <c r="R18" s="96"/>
      <c r="T18" s="45"/>
      <c r="U18" s="45"/>
      <c r="V18" s="45"/>
    </row>
    <row r="19" spans="2:22" ht="21.75" customHeight="1" thickBot="1" x14ac:dyDescent="0.3">
      <c r="B19" s="53"/>
      <c r="C19" s="53"/>
      <c r="D19" s="53"/>
      <c r="E19" s="53"/>
      <c r="F19" s="53"/>
      <c r="G19" s="53"/>
      <c r="H19" s="53"/>
      <c r="I19" s="57"/>
      <c r="J19" s="5"/>
      <c r="K19" s="5"/>
      <c r="L19" s="5"/>
      <c r="O19" s="97"/>
      <c r="P19" s="125"/>
      <c r="Q19" s="128"/>
      <c r="R19" s="97"/>
      <c r="T19" s="45"/>
      <c r="U19" s="45"/>
      <c r="V19" s="45"/>
    </row>
    <row r="20" spans="2:22" ht="21.75" customHeight="1" x14ac:dyDescent="0.25">
      <c r="I20" s="58"/>
      <c r="J20" s="5"/>
      <c r="K20" s="5"/>
      <c r="L20" s="5"/>
      <c r="O20" s="95">
        <v>44764</v>
      </c>
      <c r="P20" s="123"/>
      <c r="Q20" s="126">
        <v>44835</v>
      </c>
      <c r="R20" s="95">
        <v>44075</v>
      </c>
      <c r="T20" s="45"/>
      <c r="U20" s="45"/>
      <c r="V20" s="45"/>
    </row>
    <row r="21" spans="2:22" ht="21.75" customHeight="1" x14ac:dyDescent="0.25">
      <c r="I21" s="58"/>
      <c r="J21" s="5"/>
      <c r="K21" s="5"/>
      <c r="L21" s="5"/>
      <c r="O21" s="96"/>
      <c r="P21" s="124"/>
      <c r="Q21" s="127"/>
      <c r="R21" s="96"/>
    </row>
    <row r="22" spans="2:22" ht="21.75" customHeight="1" thickBot="1" x14ac:dyDescent="0.3">
      <c r="I22" s="58"/>
      <c r="J22" s="5"/>
      <c r="K22" s="5"/>
      <c r="L22" s="5"/>
      <c r="O22" s="97"/>
      <c r="P22" s="125"/>
      <c r="Q22" s="128"/>
      <c r="R22" s="97"/>
    </row>
    <row r="23" spans="2:22" ht="21.75" customHeight="1" x14ac:dyDescent="0.25">
      <c r="I23" s="58"/>
      <c r="J23" s="5"/>
      <c r="K23" s="5"/>
      <c r="L23" s="5"/>
      <c r="O23" s="95">
        <v>44856</v>
      </c>
      <c r="P23" s="123"/>
      <c r="Q23" s="126">
        <v>44927</v>
      </c>
      <c r="R23" s="95">
        <v>44075</v>
      </c>
    </row>
    <row r="24" spans="2:22" ht="21.75" customHeight="1" x14ac:dyDescent="0.25">
      <c r="I24" s="58"/>
      <c r="J24" s="5"/>
      <c r="K24" s="5"/>
      <c r="L24" s="5"/>
      <c r="O24" s="96"/>
      <c r="P24" s="124"/>
      <c r="Q24" s="127"/>
      <c r="R24" s="96"/>
    </row>
    <row r="25" spans="2:22" ht="21.75" customHeight="1" thickBot="1" x14ac:dyDescent="0.3">
      <c r="I25" s="58"/>
      <c r="J25" s="5"/>
      <c r="K25" s="5"/>
      <c r="L25" s="5"/>
      <c r="O25" s="97"/>
      <c r="P25" s="125"/>
      <c r="Q25" s="128"/>
      <c r="R25" s="97"/>
    </row>
    <row r="26" spans="2:22" ht="21.75" customHeight="1" x14ac:dyDescent="0.25">
      <c r="I26" s="58"/>
      <c r="J26" s="5"/>
      <c r="K26" s="5"/>
      <c r="L26" s="5"/>
      <c r="O26" s="95">
        <v>44949</v>
      </c>
      <c r="P26" s="123"/>
      <c r="Q26" s="126">
        <v>45017</v>
      </c>
      <c r="R26" s="95">
        <v>44075</v>
      </c>
      <c r="S26" s="5">
        <v>15</v>
      </c>
    </row>
    <row r="27" spans="2:22" ht="21.75" customHeight="1" x14ac:dyDescent="0.25">
      <c r="I27" s="58"/>
      <c r="J27" s="5"/>
      <c r="K27" s="5"/>
      <c r="L27" s="5"/>
      <c r="O27" s="96"/>
      <c r="P27" s="124"/>
      <c r="Q27" s="127"/>
      <c r="R27" s="96"/>
    </row>
    <row r="28" spans="2:22" ht="21.75" customHeight="1" thickBot="1" x14ac:dyDescent="0.3">
      <c r="I28" s="58"/>
      <c r="J28" s="5"/>
      <c r="K28" s="5"/>
      <c r="L28" s="5"/>
      <c r="O28" s="97"/>
      <c r="P28" s="125"/>
      <c r="Q28" s="128"/>
      <c r="R28" s="97"/>
    </row>
    <row r="29" spans="2:22" ht="21.75" customHeight="1" x14ac:dyDescent="0.25">
      <c r="I29" s="58"/>
      <c r="J29" s="5"/>
      <c r="K29" s="5"/>
      <c r="L29" s="5"/>
      <c r="O29" s="95">
        <v>45018</v>
      </c>
      <c r="P29" s="123"/>
      <c r="Q29" s="126">
        <v>45108</v>
      </c>
      <c r="R29" s="95">
        <v>44075</v>
      </c>
    </row>
    <row r="30" spans="2:22" ht="21.75" customHeight="1" x14ac:dyDescent="0.25">
      <c r="I30" s="58"/>
      <c r="J30" s="5"/>
      <c r="K30" s="5"/>
      <c r="L30" s="5"/>
      <c r="O30" s="96"/>
      <c r="P30" s="124"/>
      <c r="Q30" s="127"/>
      <c r="R30" s="96"/>
    </row>
    <row r="31" spans="2:22" ht="21.75" customHeight="1" thickBot="1" x14ac:dyDescent="0.3">
      <c r="I31" s="58"/>
      <c r="J31" s="5"/>
      <c r="K31" s="5"/>
      <c r="L31" s="5"/>
      <c r="O31" s="97"/>
      <c r="P31" s="125"/>
      <c r="Q31" s="128"/>
      <c r="R31" s="97"/>
    </row>
    <row r="32" spans="2:22" ht="21.75" customHeight="1" x14ac:dyDescent="0.25">
      <c r="I32" s="58"/>
      <c r="J32" s="5"/>
      <c r="K32" s="5"/>
      <c r="L32" s="5"/>
      <c r="O32" s="95">
        <v>45130</v>
      </c>
      <c r="P32" s="123"/>
      <c r="Q32" s="126">
        <v>45200</v>
      </c>
      <c r="R32" s="95">
        <v>44075</v>
      </c>
    </row>
    <row r="33" spans="9:21" ht="21.75" customHeight="1" x14ac:dyDescent="0.25">
      <c r="I33" s="58"/>
      <c r="J33" s="5"/>
      <c r="K33" s="5"/>
      <c r="L33" s="5"/>
      <c r="O33" s="96"/>
      <c r="P33" s="124"/>
      <c r="Q33" s="127"/>
      <c r="R33" s="96"/>
    </row>
    <row r="34" spans="9:21" ht="21.75" customHeight="1" thickBot="1" x14ac:dyDescent="0.3">
      <c r="I34" s="58"/>
      <c r="J34" s="5"/>
      <c r="K34" s="5"/>
      <c r="L34" s="5"/>
      <c r="O34" s="97"/>
      <c r="P34" s="125"/>
      <c r="Q34" s="128"/>
      <c r="R34" s="97"/>
    </row>
    <row r="35" spans="9:21" ht="21.75" customHeight="1" x14ac:dyDescent="0.25">
      <c r="I35" s="58"/>
      <c r="J35" s="5"/>
      <c r="K35" s="5"/>
      <c r="L35" s="5"/>
      <c r="O35" s="95">
        <v>45222</v>
      </c>
      <c r="P35" s="123"/>
      <c r="Q35" s="135">
        <v>45306</v>
      </c>
      <c r="R35" s="95">
        <v>44076</v>
      </c>
    </row>
    <row r="36" spans="9:21" ht="21.75" customHeight="1" x14ac:dyDescent="0.25">
      <c r="I36" s="58"/>
      <c r="J36" s="5"/>
      <c r="K36" s="5"/>
      <c r="L36" s="5"/>
      <c r="O36" s="96"/>
      <c r="P36" s="124"/>
      <c r="Q36" s="127"/>
      <c r="R36" s="96"/>
    </row>
    <row r="37" spans="9:21" ht="21.75" customHeight="1" thickBot="1" x14ac:dyDescent="0.3">
      <c r="I37" s="58"/>
      <c r="J37" s="5"/>
      <c r="K37" s="5"/>
      <c r="L37" s="5"/>
      <c r="O37" s="97"/>
      <c r="P37" s="125"/>
      <c r="Q37" s="128"/>
      <c r="R37" s="97"/>
    </row>
    <row r="38" spans="9:21" ht="21.75" customHeight="1" x14ac:dyDescent="0.25">
      <c r="I38" s="58"/>
      <c r="J38" s="5"/>
      <c r="K38" s="5"/>
      <c r="L38" s="5"/>
      <c r="O38" s="5"/>
      <c r="P38" s="5"/>
      <c r="Q38" s="5"/>
      <c r="R38" s="5"/>
    </row>
    <row r="39" spans="9:21" ht="21.75" customHeight="1" x14ac:dyDescent="0.25">
      <c r="I39" s="58"/>
      <c r="J39" s="59"/>
      <c r="K39" s="5"/>
      <c r="L39" s="5"/>
      <c r="O39" s="5"/>
      <c r="P39" s="5"/>
      <c r="Q39" s="5"/>
      <c r="R39" s="5"/>
    </row>
    <row r="40" spans="9:21" ht="21.75" customHeight="1" x14ac:dyDescent="0.25">
      <c r="I40" s="58"/>
      <c r="J40" s="5"/>
      <c r="K40" s="5"/>
      <c r="L40" s="5"/>
      <c r="O40" s="5"/>
      <c r="P40" s="5"/>
      <c r="Q40" s="5"/>
      <c r="R40" s="5"/>
    </row>
    <row r="41" spans="9:21" ht="40.5" customHeight="1" x14ac:dyDescent="0.25">
      <c r="I41" s="7"/>
      <c r="J41" s="5"/>
      <c r="K41" s="5"/>
      <c r="L41" s="5"/>
      <c r="O41" s="5"/>
      <c r="P41" s="5"/>
      <c r="Q41" s="5"/>
      <c r="R41" s="5"/>
    </row>
    <row r="42" spans="9:21" x14ac:dyDescent="0.25">
      <c r="I42" s="57"/>
      <c r="J42" s="5"/>
      <c r="K42" s="5"/>
      <c r="L42" s="5"/>
      <c r="O42" s="5"/>
      <c r="P42" s="5"/>
      <c r="Q42" s="5"/>
      <c r="R42" s="5"/>
    </row>
    <row r="43" spans="9:21" ht="21.75" customHeight="1" x14ac:dyDescent="0.25">
      <c r="I43" s="60"/>
      <c r="J43" s="5"/>
      <c r="K43" s="5"/>
      <c r="L43" s="5"/>
      <c r="O43" s="5"/>
      <c r="P43" s="5"/>
      <c r="Q43" s="5"/>
      <c r="R43" s="5"/>
    </row>
    <row r="44" spans="9:21" ht="21.75" customHeight="1" x14ac:dyDescent="0.25">
      <c r="I44" s="60"/>
      <c r="J44" s="5" t="s">
        <v>49</v>
      </c>
      <c r="K44" s="5"/>
      <c r="L44" s="5"/>
      <c r="O44" s="5"/>
      <c r="P44" s="5"/>
      <c r="Q44" s="5"/>
      <c r="R44" s="5"/>
      <c r="T44" s="61"/>
      <c r="U44" s="61"/>
    </row>
    <row r="45" spans="9:21" ht="21.75" customHeight="1" x14ac:dyDescent="0.25">
      <c r="I45" s="60"/>
      <c r="J45" s="5"/>
      <c r="K45" s="5"/>
      <c r="L45" s="5"/>
      <c r="O45" s="5"/>
      <c r="P45" s="5"/>
      <c r="Q45" s="5"/>
      <c r="R45" s="5"/>
    </row>
    <row r="46" spans="9:21" ht="21.75" customHeight="1" x14ac:dyDescent="0.25">
      <c r="I46" s="60"/>
      <c r="J46" s="5"/>
      <c r="K46" s="5"/>
      <c r="L46" s="5"/>
      <c r="O46" s="5"/>
      <c r="P46" s="5"/>
      <c r="Q46" s="5"/>
      <c r="R46" s="5"/>
    </row>
    <row r="47" spans="9:21" ht="21.75" customHeight="1" x14ac:dyDescent="0.25">
      <c r="I47" s="60"/>
      <c r="J47" s="5"/>
      <c r="K47" s="5"/>
      <c r="L47" s="5"/>
      <c r="O47" s="5"/>
      <c r="P47" s="5"/>
      <c r="Q47" s="5"/>
      <c r="R47" s="5"/>
    </row>
    <row r="48" spans="9:21" ht="21.75" customHeight="1" x14ac:dyDescent="0.25">
      <c r="I48" s="60"/>
      <c r="J48" s="5"/>
      <c r="K48" s="5"/>
      <c r="L48" s="5"/>
      <c r="O48" s="5"/>
      <c r="P48" s="5"/>
      <c r="Q48" s="5"/>
      <c r="R48" s="5"/>
    </row>
    <row r="49" spans="9:21" ht="21.75" customHeight="1" x14ac:dyDescent="0.25">
      <c r="I49" s="60"/>
      <c r="J49" s="5"/>
      <c r="K49" s="5"/>
      <c r="L49" s="5"/>
      <c r="O49" s="5"/>
      <c r="P49" s="5"/>
      <c r="Q49" s="5"/>
      <c r="R49" s="5"/>
    </row>
    <row r="50" spans="9:21" ht="21.75" customHeight="1" x14ac:dyDescent="0.25">
      <c r="I50" s="60"/>
      <c r="J50" s="5"/>
      <c r="K50" s="5"/>
      <c r="L50" s="5"/>
      <c r="O50" s="5"/>
      <c r="P50" s="5"/>
      <c r="Q50" s="5"/>
      <c r="R50" s="5"/>
    </row>
    <row r="51" spans="9:21" ht="21.75" customHeight="1" x14ac:dyDescent="0.25">
      <c r="I51" s="60"/>
      <c r="J51" s="5"/>
      <c r="K51" s="5"/>
      <c r="L51" s="5"/>
      <c r="O51" s="5"/>
      <c r="P51" s="5"/>
      <c r="Q51" s="5"/>
      <c r="R51" s="5"/>
      <c r="T51" s="45"/>
      <c r="U51" s="45"/>
    </row>
    <row r="52" spans="9:21" ht="21.75" customHeight="1" x14ac:dyDescent="0.25">
      <c r="I52" s="60"/>
      <c r="J52" s="5"/>
      <c r="K52" s="5"/>
      <c r="L52" s="5"/>
      <c r="O52" s="5"/>
      <c r="P52" s="5"/>
      <c r="Q52" s="5"/>
      <c r="R52" s="5"/>
      <c r="T52" s="45"/>
      <c r="U52" s="45"/>
    </row>
    <row r="53" spans="9:21" ht="21.75" customHeight="1" x14ac:dyDescent="0.25">
      <c r="I53" s="60"/>
      <c r="J53" s="5"/>
      <c r="K53" s="5"/>
      <c r="L53" s="5"/>
      <c r="O53" s="5"/>
      <c r="P53" s="5"/>
      <c r="Q53" s="5"/>
      <c r="R53" s="5"/>
      <c r="T53" s="45"/>
      <c r="U53" s="45"/>
    </row>
    <row r="54" spans="9:21" x14ac:dyDescent="0.25">
      <c r="I54" s="62"/>
      <c r="J54" s="5"/>
      <c r="K54" s="5"/>
      <c r="L54" s="5"/>
      <c r="O54" s="5"/>
      <c r="P54" s="5"/>
      <c r="Q54" s="5"/>
      <c r="R54" s="5"/>
      <c r="T54" s="45"/>
      <c r="U54" s="45"/>
    </row>
    <row r="55" spans="9:21" x14ac:dyDescent="0.25">
      <c r="I55" s="62"/>
      <c r="J55" s="5"/>
      <c r="K55" s="5"/>
      <c r="L55" s="5"/>
      <c r="O55" s="5"/>
      <c r="P55" s="5"/>
      <c r="Q55" s="5"/>
      <c r="R55" s="5"/>
      <c r="T55" s="45"/>
      <c r="U55" s="45"/>
    </row>
    <row r="56" spans="9:21" x14ac:dyDescent="0.25">
      <c r="I56" s="62"/>
      <c r="J56" s="5"/>
      <c r="K56" s="5"/>
      <c r="L56" s="5"/>
      <c r="O56" s="5"/>
      <c r="P56" s="5"/>
      <c r="Q56" s="5"/>
      <c r="R56" s="5"/>
      <c r="T56" s="45"/>
      <c r="U56" s="45"/>
    </row>
    <row r="57" spans="9:21" ht="21" customHeight="1" x14ac:dyDescent="0.25">
      <c r="I57" s="62"/>
      <c r="J57" s="5"/>
      <c r="K57" s="5"/>
      <c r="L57" s="5"/>
      <c r="O57" s="5"/>
      <c r="P57" s="5"/>
      <c r="Q57" s="5"/>
      <c r="R57" s="5"/>
      <c r="T57" s="45"/>
      <c r="U57" s="45"/>
    </row>
    <row r="58" spans="9:21" ht="52.5" customHeight="1" x14ac:dyDescent="0.25">
      <c r="J58" s="5"/>
      <c r="K58" s="5"/>
      <c r="L58" s="5"/>
      <c r="O58" s="5"/>
      <c r="P58" s="5"/>
      <c r="Q58" s="5"/>
      <c r="R58" s="5"/>
      <c r="T58" s="45"/>
      <c r="U58" s="45"/>
    </row>
    <row r="59" spans="9:21" ht="40.5" customHeight="1" x14ac:dyDescent="0.25">
      <c r="I59" s="7"/>
      <c r="J59" s="5"/>
      <c r="K59" s="5"/>
      <c r="L59" s="5"/>
      <c r="O59" s="5"/>
      <c r="P59" s="5"/>
      <c r="Q59" s="5"/>
      <c r="R59" s="5"/>
      <c r="T59" s="61"/>
      <c r="U59" s="61"/>
    </row>
    <row r="60" spans="9:21" x14ac:dyDescent="0.25">
      <c r="I60" s="57"/>
      <c r="J60" s="5"/>
      <c r="K60" s="5"/>
      <c r="L60" s="5"/>
      <c r="O60" s="5"/>
      <c r="P60" s="5"/>
      <c r="Q60" s="5"/>
      <c r="R60" s="5"/>
      <c r="T60" s="61"/>
      <c r="U60" s="61"/>
    </row>
    <row r="61" spans="9:21" ht="21.75" customHeight="1" x14ac:dyDescent="0.25">
      <c r="I61" s="58"/>
      <c r="J61" s="5"/>
      <c r="K61" s="5"/>
      <c r="L61" s="5"/>
      <c r="O61" s="5"/>
      <c r="P61" s="5"/>
      <c r="Q61" s="5"/>
      <c r="R61" s="5"/>
      <c r="T61" s="61"/>
      <c r="U61" s="61"/>
    </row>
    <row r="62" spans="9:21" ht="21.75" customHeight="1" x14ac:dyDescent="0.25">
      <c r="I62" s="58"/>
      <c r="J62" s="5"/>
      <c r="K62" s="5"/>
      <c r="L62" s="5"/>
      <c r="O62" s="5"/>
      <c r="P62" s="5"/>
      <c r="Q62" s="5"/>
      <c r="R62" s="5"/>
    </row>
    <row r="63" spans="9:21" ht="21" customHeight="1" x14ac:dyDescent="0.25">
      <c r="I63" s="58"/>
      <c r="L63" s="5"/>
      <c r="O63" s="5"/>
      <c r="P63" s="5"/>
      <c r="Q63" s="5"/>
      <c r="R63" s="5"/>
    </row>
    <row r="64" spans="9:21" ht="31.5" customHeight="1" x14ac:dyDescent="0.25">
      <c r="L64" s="5"/>
      <c r="O64" s="5"/>
      <c r="P64" s="5"/>
      <c r="Q64" s="5"/>
      <c r="R64" s="5"/>
      <c r="T64" s="64"/>
      <c r="U64" s="64"/>
    </row>
    <row r="65" spans="2:18" ht="21.75" customHeight="1" x14ac:dyDescent="0.25">
      <c r="L65" s="5"/>
      <c r="O65" s="5"/>
      <c r="P65" s="5"/>
      <c r="Q65" s="5"/>
      <c r="R65" s="5"/>
    </row>
    <row r="66" spans="2:18" ht="43.5" customHeight="1" x14ac:dyDescent="0.25">
      <c r="L66" s="5"/>
      <c r="O66" s="5"/>
      <c r="P66" s="5"/>
      <c r="Q66" s="5"/>
      <c r="R66" s="5"/>
    </row>
    <row r="67" spans="2:18" ht="15" customHeight="1" x14ac:dyDescent="0.25">
      <c r="O67" s="5"/>
      <c r="P67" s="5"/>
      <c r="Q67" s="5"/>
      <c r="R67" s="5"/>
    </row>
    <row r="68" spans="2:18" ht="21.75" customHeight="1" x14ac:dyDescent="0.25">
      <c r="O68" s="5"/>
      <c r="P68" s="5"/>
      <c r="Q68" s="5"/>
      <c r="R68" s="5"/>
    </row>
    <row r="69" spans="2:18" ht="14.25" customHeight="1" x14ac:dyDescent="0.25">
      <c r="J69" s="5"/>
      <c r="K69" s="5"/>
      <c r="O69" s="5"/>
      <c r="P69" s="5"/>
      <c r="Q69" s="5"/>
      <c r="R69" s="5"/>
    </row>
    <row r="70" spans="2:18" ht="46.5" customHeight="1" x14ac:dyDescent="0.25">
      <c r="J70" s="5"/>
      <c r="K70" s="5"/>
      <c r="O70" s="5"/>
      <c r="P70" s="5"/>
      <c r="Q70" s="5"/>
      <c r="R70" s="5"/>
    </row>
    <row r="71" spans="2:18" ht="46.5" customHeight="1" x14ac:dyDescent="0.25">
      <c r="J71" s="5"/>
      <c r="K71" s="5"/>
      <c r="O71" s="5"/>
      <c r="P71" s="5"/>
      <c r="Q71" s="5"/>
      <c r="R71" s="5"/>
    </row>
    <row r="72" spans="2:18" ht="18.75" customHeight="1" x14ac:dyDescent="0.25">
      <c r="J72" s="65"/>
      <c r="K72" s="65"/>
      <c r="O72" s="5"/>
      <c r="P72" s="5"/>
      <c r="Q72" s="5"/>
      <c r="R72" s="5"/>
    </row>
    <row r="73" spans="2:18" ht="21.75" customHeight="1" x14ac:dyDescent="0.25">
      <c r="J73" s="65"/>
      <c r="K73" s="65"/>
      <c r="L73" s="5"/>
      <c r="O73" s="5"/>
      <c r="P73" s="5"/>
      <c r="Q73" s="5"/>
      <c r="R73" s="5"/>
    </row>
    <row r="74" spans="2:18" ht="15.75" customHeight="1" x14ac:dyDescent="0.25">
      <c r="J74" s="65"/>
      <c r="K74" s="65"/>
      <c r="L74" s="5"/>
      <c r="O74" s="5"/>
      <c r="P74" s="5"/>
      <c r="Q74" s="5"/>
      <c r="R74" s="5"/>
    </row>
    <row r="75" spans="2:18" ht="33" customHeight="1" x14ac:dyDescent="0.25">
      <c r="J75" s="65"/>
      <c r="K75" s="65"/>
      <c r="L75" s="5"/>
      <c r="O75" s="65"/>
      <c r="P75" s="65"/>
      <c r="Q75" s="65"/>
      <c r="R75" s="5"/>
    </row>
    <row r="76" spans="2:18" s="65" customFormat="1" ht="33" customHeight="1" x14ac:dyDescent="0.25">
      <c r="B76" s="5"/>
      <c r="C76" s="5"/>
      <c r="D76" s="5"/>
      <c r="E76" s="5"/>
      <c r="F76" s="5"/>
      <c r="G76" s="5"/>
      <c r="H76" s="5"/>
      <c r="I76" s="66"/>
    </row>
    <row r="77" spans="2:18" s="65" customFormat="1" ht="33" customHeight="1" x14ac:dyDescent="0.25">
      <c r="B77" s="5"/>
      <c r="C77" s="5"/>
      <c r="D77" s="5"/>
      <c r="E77" s="5"/>
      <c r="F77" s="5"/>
      <c r="G77" s="5"/>
      <c r="H77" s="5"/>
      <c r="I77" s="66"/>
    </row>
    <row r="78" spans="2:18" s="65" customFormat="1" ht="33" customHeight="1" x14ac:dyDescent="0.25">
      <c r="B78" s="5"/>
      <c r="C78" s="5"/>
      <c r="D78" s="5"/>
      <c r="E78" s="5"/>
      <c r="F78" s="5"/>
      <c r="G78" s="5"/>
      <c r="H78" s="5"/>
      <c r="I78" s="66"/>
    </row>
    <row r="79" spans="2:18" s="65" customFormat="1" ht="33" customHeight="1" x14ac:dyDescent="0.25">
      <c r="B79" s="5"/>
      <c r="C79" s="5"/>
      <c r="D79" s="5"/>
      <c r="E79" s="5"/>
      <c r="F79" s="5"/>
      <c r="G79" s="5"/>
      <c r="H79" s="5"/>
      <c r="I79" s="66"/>
      <c r="J79" s="5"/>
      <c r="K79" s="5"/>
    </row>
    <row r="80" spans="2:18" s="65" customFormat="1" ht="33" customHeight="1" x14ac:dyDescent="0.25">
      <c r="B80" s="5"/>
      <c r="C80" s="5"/>
      <c r="D80" s="5"/>
      <c r="E80" s="5"/>
      <c r="F80" s="5"/>
      <c r="G80" s="5"/>
      <c r="H80" s="5"/>
      <c r="I80" s="66"/>
      <c r="J80" s="5"/>
      <c r="K80" s="5"/>
    </row>
    <row r="81" spans="2:18" s="65" customFormat="1" ht="33" customHeight="1" x14ac:dyDescent="0.25">
      <c r="B81" s="5"/>
      <c r="C81" s="5"/>
      <c r="D81" s="5"/>
      <c r="E81" s="5"/>
      <c r="F81" s="5"/>
      <c r="G81" s="5"/>
      <c r="H81" s="5"/>
      <c r="I81" s="66"/>
      <c r="J81" s="5"/>
      <c r="K81" s="5"/>
    </row>
    <row r="82" spans="2:18" s="65" customFormat="1" ht="33" customHeight="1" x14ac:dyDescent="0.25">
      <c r="B82" s="5"/>
      <c r="C82" s="5"/>
      <c r="D82" s="5"/>
      <c r="E82" s="5"/>
      <c r="F82" s="5"/>
      <c r="G82" s="5"/>
      <c r="H82" s="5"/>
      <c r="I82" s="66"/>
      <c r="J82" s="4"/>
      <c r="K82" s="4"/>
      <c r="O82" s="5"/>
      <c r="P82" s="5"/>
      <c r="Q82" s="5"/>
    </row>
    <row r="83" spans="2:18" ht="29.25" customHeight="1" x14ac:dyDescent="0.25">
      <c r="L83" s="5"/>
      <c r="M83" s="45"/>
      <c r="N83" s="45"/>
      <c r="O83" s="5"/>
      <c r="P83" s="5"/>
      <c r="Q83" s="5"/>
      <c r="R83" s="5"/>
    </row>
    <row r="84" spans="2:18" ht="43.5" customHeight="1" x14ac:dyDescent="0.25">
      <c r="L84" s="5"/>
      <c r="O84" s="5"/>
      <c r="P84" s="5"/>
      <c r="Q84" s="5"/>
      <c r="R84" s="5"/>
    </row>
    <row r="85" spans="2:18" ht="21.75" customHeight="1" x14ac:dyDescent="0.25">
      <c r="L85" s="5"/>
      <c r="O85" s="5"/>
      <c r="P85" s="5"/>
      <c r="Q85" s="5"/>
      <c r="R85" s="5"/>
    </row>
    <row r="86" spans="2:18" ht="21.75" customHeight="1" x14ac:dyDescent="0.25">
      <c r="O86" s="5"/>
      <c r="P86" s="5"/>
      <c r="Q86" s="5"/>
      <c r="R86" s="5"/>
    </row>
    <row r="87" spans="2:18" ht="14.25" customHeight="1" x14ac:dyDescent="0.25">
      <c r="J87" s="5"/>
      <c r="K87" s="5"/>
      <c r="O87" s="5"/>
      <c r="P87" s="5"/>
      <c r="Q87" s="5"/>
      <c r="R87" s="5"/>
    </row>
    <row r="88" spans="2:18" ht="46.5" customHeight="1" x14ac:dyDescent="0.25">
      <c r="J88" s="65"/>
      <c r="K88" s="65"/>
      <c r="O88" s="5"/>
      <c r="P88" s="5"/>
      <c r="Q88" s="5"/>
      <c r="R88" s="5"/>
    </row>
    <row r="89" spans="2:18" ht="46.5" customHeight="1" x14ac:dyDescent="0.25">
      <c r="J89" s="65"/>
      <c r="K89" s="65"/>
      <c r="O89" s="5"/>
      <c r="P89" s="5"/>
      <c r="Q89" s="5"/>
      <c r="R89" s="5"/>
    </row>
    <row r="90" spans="2:18" ht="18.75" customHeight="1" x14ac:dyDescent="0.25">
      <c r="J90" s="65"/>
      <c r="K90" s="65"/>
      <c r="O90" s="5"/>
      <c r="P90" s="5"/>
      <c r="Q90" s="5"/>
      <c r="R90" s="5"/>
    </row>
    <row r="91" spans="2:18" ht="33" customHeight="1" x14ac:dyDescent="0.25">
      <c r="J91" s="65"/>
      <c r="K91" s="65"/>
      <c r="L91" s="5"/>
      <c r="O91" s="65"/>
      <c r="P91" s="65"/>
      <c r="Q91" s="65"/>
      <c r="R91" s="5"/>
    </row>
    <row r="92" spans="2:18" s="65" customFormat="1" ht="33" customHeight="1" x14ac:dyDescent="0.25">
      <c r="B92" s="5"/>
      <c r="C92" s="5"/>
      <c r="D92" s="5"/>
      <c r="E92" s="5"/>
      <c r="F92" s="5"/>
      <c r="G92" s="5"/>
      <c r="H92" s="5"/>
      <c r="I92" s="66"/>
      <c r="J92" s="5"/>
      <c r="K92" s="5"/>
    </row>
    <row r="93" spans="2:18" s="65" customFormat="1" ht="33" customHeight="1" x14ac:dyDescent="0.25">
      <c r="B93" s="5"/>
      <c r="C93" s="5"/>
      <c r="D93" s="5"/>
      <c r="E93" s="5"/>
      <c r="F93" s="5"/>
      <c r="G93" s="5"/>
      <c r="H93" s="5"/>
      <c r="I93" s="66"/>
      <c r="J93" s="5"/>
      <c r="K93" s="5"/>
    </row>
    <row r="94" spans="2:18" s="65" customFormat="1" ht="40.5" customHeight="1" x14ac:dyDescent="0.25">
      <c r="B94" s="5"/>
      <c r="C94" s="5"/>
      <c r="D94" s="5"/>
      <c r="E94" s="5"/>
      <c r="F94" s="5"/>
      <c r="G94" s="5"/>
      <c r="H94" s="5"/>
      <c r="I94" s="66"/>
      <c r="J94" s="5"/>
      <c r="K94" s="5"/>
    </row>
    <row r="95" spans="2:18" s="65" customFormat="1" ht="33" customHeight="1" x14ac:dyDescent="0.25">
      <c r="B95" s="5"/>
      <c r="C95" s="5"/>
      <c r="D95" s="5"/>
      <c r="E95" s="5"/>
      <c r="F95" s="5"/>
      <c r="G95" s="5"/>
      <c r="H95" s="5"/>
      <c r="I95" s="66"/>
      <c r="J95" s="5"/>
      <c r="K95" s="5"/>
      <c r="O95" s="5"/>
      <c r="P95" s="5"/>
      <c r="Q95" s="5"/>
    </row>
    <row r="96" spans="2:18" x14ac:dyDescent="0.25">
      <c r="J96" s="5"/>
      <c r="K96" s="5"/>
      <c r="L96" s="5"/>
      <c r="M96" s="45"/>
      <c r="N96" s="45"/>
      <c r="O96" s="5"/>
      <c r="P96" s="5"/>
      <c r="Q96" s="5"/>
      <c r="R96" s="5"/>
    </row>
    <row r="97" spans="10:18" x14ac:dyDescent="0.25">
      <c r="J97" s="5"/>
      <c r="K97" s="5"/>
      <c r="L97" s="5"/>
      <c r="M97" s="45"/>
      <c r="N97" s="45"/>
      <c r="O97" s="5"/>
      <c r="P97" s="5"/>
      <c r="Q97" s="5"/>
      <c r="R97" s="5"/>
    </row>
    <row r="98" spans="10:18" x14ac:dyDescent="0.25">
      <c r="J98" s="45"/>
      <c r="K98" s="45"/>
      <c r="L98" s="5"/>
      <c r="M98" s="45"/>
      <c r="N98" s="45"/>
      <c r="O98" s="5"/>
      <c r="P98" s="5"/>
      <c r="Q98" s="5"/>
      <c r="R98" s="5"/>
    </row>
    <row r="99" spans="10:18" x14ac:dyDescent="0.25">
      <c r="J99" s="45"/>
      <c r="K99" s="45"/>
      <c r="L99" s="5"/>
      <c r="M99" s="45"/>
      <c r="N99" s="45"/>
      <c r="O99" s="5"/>
      <c r="P99" s="5"/>
      <c r="Q99" s="5"/>
      <c r="R99" s="5"/>
    </row>
    <row r="100" spans="10:18" x14ac:dyDescent="0.25">
      <c r="J100" s="45"/>
      <c r="K100" s="45"/>
      <c r="L100" s="5"/>
      <c r="O100" s="5"/>
      <c r="P100" s="5"/>
      <c r="Q100" s="5"/>
      <c r="R100" s="5"/>
    </row>
    <row r="101" spans="10:18" x14ac:dyDescent="0.25">
      <c r="J101" s="45"/>
      <c r="K101" s="45"/>
      <c r="L101" s="5"/>
      <c r="O101" s="5"/>
      <c r="P101" s="5"/>
      <c r="Q101" s="5"/>
      <c r="R101" s="5"/>
    </row>
    <row r="102" spans="10:18" x14ac:dyDescent="0.25">
      <c r="L102" s="45"/>
      <c r="O102" s="5"/>
      <c r="P102" s="5"/>
      <c r="Q102" s="5"/>
      <c r="R102" s="5"/>
    </row>
    <row r="103" spans="10:18" x14ac:dyDescent="0.25">
      <c r="L103" s="45"/>
      <c r="O103" s="5"/>
      <c r="P103" s="5"/>
      <c r="Q103" s="5"/>
      <c r="R103" s="5"/>
    </row>
    <row r="104" spans="10:18" x14ac:dyDescent="0.25">
      <c r="L104" s="45"/>
      <c r="O104" s="5"/>
      <c r="P104" s="5"/>
      <c r="Q104" s="5"/>
      <c r="R104" s="5"/>
    </row>
    <row r="105" spans="10:18" x14ac:dyDescent="0.25">
      <c r="L105" s="45"/>
      <c r="O105" s="5"/>
      <c r="P105" s="5"/>
      <c r="Q105" s="5"/>
      <c r="R105" s="5"/>
    </row>
    <row r="106" spans="10:18" x14ac:dyDescent="0.25">
      <c r="O106" s="5"/>
      <c r="P106" s="5"/>
      <c r="Q106" s="5"/>
      <c r="R106" s="5"/>
    </row>
    <row r="107" spans="10:18" x14ac:dyDescent="0.25">
      <c r="O107" s="5"/>
      <c r="P107" s="5"/>
      <c r="Q107" s="5"/>
      <c r="R107" s="5"/>
    </row>
    <row r="108" spans="10:18" x14ac:dyDescent="0.25">
      <c r="O108" s="5"/>
      <c r="P108" s="5"/>
      <c r="Q108" s="5"/>
      <c r="R108" s="5"/>
    </row>
    <row r="109" spans="10:18" x14ac:dyDescent="0.25">
      <c r="O109" s="5"/>
      <c r="P109" s="5"/>
      <c r="Q109" s="5"/>
      <c r="R109" s="5"/>
    </row>
    <row r="110" spans="10:18" x14ac:dyDescent="0.25">
      <c r="O110" s="5"/>
      <c r="P110" s="5"/>
      <c r="Q110" s="5"/>
      <c r="R110" s="5"/>
    </row>
    <row r="111" spans="10:18" x14ac:dyDescent="0.25">
      <c r="O111" s="5"/>
      <c r="P111" s="5"/>
      <c r="Q111" s="5"/>
      <c r="R111" s="5"/>
    </row>
    <row r="112" spans="10:18" x14ac:dyDescent="0.25">
      <c r="O112" s="5"/>
      <c r="P112" s="5"/>
      <c r="Q112" s="5"/>
      <c r="R112" s="5"/>
    </row>
    <row r="113" spans="15:18" x14ac:dyDescent="0.25">
      <c r="O113" s="5"/>
      <c r="P113" s="5"/>
      <c r="Q113" s="5"/>
      <c r="R113" s="5"/>
    </row>
    <row r="114" spans="15:18" x14ac:dyDescent="0.25">
      <c r="O114" s="5"/>
      <c r="P114" s="5"/>
      <c r="Q114" s="5"/>
      <c r="R114" s="5"/>
    </row>
    <row r="115" spans="15:18" x14ac:dyDescent="0.25">
      <c r="O115" s="5"/>
      <c r="P115" s="5"/>
      <c r="Q115" s="5"/>
      <c r="R115" s="5"/>
    </row>
    <row r="116" spans="15:18" x14ac:dyDescent="0.25">
      <c r="O116" s="5"/>
      <c r="P116" s="5"/>
      <c r="Q116" s="5"/>
      <c r="R116" s="5"/>
    </row>
    <row r="117" spans="15:18" x14ac:dyDescent="0.25">
      <c r="R117" s="5"/>
    </row>
  </sheetData>
  <sheetProtection algorithmName="SHA-512" hashValue="cfJS6Txepi8XBOHLbVXzdrslOP0SotLKU+lcQNr5eQrLwYOJWTSNbCC4NSpPXqRQniW5RcDzlydGTK+CQG6E9Q==" saltValue="vJJ4Zx5LSt1zYz8DQIIkgQ==" spinCount="100000" sheet="1" objects="1" scenarios="1"/>
  <mergeCells count="65">
    <mergeCell ref="O35:O37"/>
    <mergeCell ref="P35:P37"/>
    <mergeCell ref="Q35:Q37"/>
    <mergeCell ref="R35:R37"/>
    <mergeCell ref="O29:O31"/>
    <mergeCell ref="P29:P31"/>
    <mergeCell ref="Q29:Q31"/>
    <mergeCell ref="R29:R31"/>
    <mergeCell ref="O32:O34"/>
    <mergeCell ref="P32:P34"/>
    <mergeCell ref="Q32:Q34"/>
    <mergeCell ref="R32:R34"/>
    <mergeCell ref="O23:O25"/>
    <mergeCell ref="P23:P25"/>
    <mergeCell ref="Q23:Q25"/>
    <mergeCell ref="R23:R25"/>
    <mergeCell ref="O26:O28"/>
    <mergeCell ref="P26:P28"/>
    <mergeCell ref="Q26:Q28"/>
    <mergeCell ref="R26:R28"/>
    <mergeCell ref="O17:O19"/>
    <mergeCell ref="P17:P19"/>
    <mergeCell ref="Q17:Q19"/>
    <mergeCell ref="R17:R19"/>
    <mergeCell ref="O20:O22"/>
    <mergeCell ref="P20:P22"/>
    <mergeCell ref="Q20:Q22"/>
    <mergeCell ref="R20:R22"/>
    <mergeCell ref="B14:H14"/>
    <mergeCell ref="O14:O16"/>
    <mergeCell ref="P14:P16"/>
    <mergeCell ref="Q14:Q16"/>
    <mergeCell ref="R14:R16"/>
    <mergeCell ref="B15:F15"/>
    <mergeCell ref="B16:C16"/>
    <mergeCell ref="D16:E16"/>
    <mergeCell ref="B11:D11"/>
    <mergeCell ref="O11:O13"/>
    <mergeCell ref="P11:P13"/>
    <mergeCell ref="Q11:Q13"/>
    <mergeCell ref="R11:R13"/>
    <mergeCell ref="D13:H13"/>
    <mergeCell ref="B8:E8"/>
    <mergeCell ref="O8:O10"/>
    <mergeCell ref="P8:P10"/>
    <mergeCell ref="Q8:Q10"/>
    <mergeCell ref="R8:R10"/>
    <mergeCell ref="B9:H9"/>
    <mergeCell ref="D10:E10"/>
    <mergeCell ref="R5:R7"/>
    <mergeCell ref="B6:E6"/>
    <mergeCell ref="F6:G6"/>
    <mergeCell ref="J7:K7"/>
    <mergeCell ref="B1:E1"/>
    <mergeCell ref="M1:M3"/>
    <mergeCell ref="O1:R2"/>
    <mergeCell ref="C3:E3"/>
    <mergeCell ref="G3:H3"/>
    <mergeCell ref="J3:K3"/>
    <mergeCell ref="O3:R3"/>
    <mergeCell ref="C4:E4"/>
    <mergeCell ref="G4:H4"/>
    <mergeCell ref="O5:O7"/>
    <mergeCell ref="P5:P7"/>
    <mergeCell ref="Q5:Q7"/>
  </mergeCells>
  <dataValidations count="8">
    <dataValidation type="list" allowBlank="1" showInputMessage="1" showErrorMessage="1"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183141D8-A521-4192-B802-F2AD31D1F155}">
      <formula1>$P$5:$P$25</formula1>
    </dataValidation>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D4130586-E448-4AEA-8E61-0B6FD9477F9C}">
      <formula1>$O$5:$O$25</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CF289935-8415-4FE0-A95C-C6257CA24D16}">
      <formula1>$Q$5:$Q$25</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6A069782-C82E-43EE-9398-F41ECBB1B70A}">
      <formula1>$M$6:$M$17</formula1>
    </dataValidation>
    <dataValidation type="list" allowBlank="1" showInputMessage="1" showErrorMessage="1" sqref="K4" xr:uid="{80C544EE-D4B9-462A-9DB1-52DEB01114CD}">
      <formula1>"2021, 2022, 2023, 2024"</formula1>
    </dataValidation>
    <dataValidation type="list" allowBlank="1" showInputMessage="1" showErrorMessage="1" sqref="K8" xr:uid="{4E5AE3F9-1AB4-4491-AE4D-3EBAE1AA3B40}">
      <formula1>$O$5:$O$37</formula1>
    </dataValidation>
    <dataValidation type="list" allowBlank="1" showInputMessage="1" showErrorMessage="1" sqref="K9" xr:uid="{658DF63E-400E-498F-8EF0-3FB93F5169B6}">
      <formula1>$P$5:$P$37</formula1>
    </dataValidation>
    <dataValidation type="list" allowBlank="1" showInputMessage="1" showErrorMessage="1" sqref="K12" xr:uid="{EB842DC8-9A26-488D-8FCE-3C9BF02633F9}">
      <formula1>$Q$5:$Q$37</formula1>
    </dataValidation>
  </dataValidations>
  <hyperlinks>
    <hyperlink ref="O3:R3" r:id="rId1" display="Posted Price" xr:uid="{5D076842-4FBA-4141-9337-61554008D9E3}"/>
  </hyperlinks>
  <printOptions horizontalCentered="1"/>
  <pageMargins left="0.25" right="0.25" top="0.75" bottom="0.75" header="0.3" footer="0.3"/>
  <pageSetup scale="60" orientation="landscape" horizontalDpi="4294967295" r:id="rId2"/>
  <rowBreaks count="1" manualBreakCount="1">
    <brk id="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Jan 15 thru Apr 15, 2024</vt:lpstr>
      <vt:lpstr>Oct, Nov, Dec 2023</vt:lpstr>
      <vt:lpstr>July, Aug, Sept 2023</vt:lpstr>
      <vt:lpstr>April, May, June 2023  </vt:lpstr>
      <vt:lpstr>Jan, Feb, Mar 2023 </vt:lpstr>
      <vt:lpstr>Oct, Nov, Dec 2022</vt:lpstr>
      <vt:lpstr>Jul, Aug, Sept 2022</vt:lpstr>
      <vt:lpstr>Apr, May, Jun 2022</vt:lpstr>
      <vt:lpstr>Jan, Feb, Mar 2022</vt:lpstr>
      <vt:lpstr>Oct, Nov, Dec 2021</vt:lpstr>
      <vt:lpstr>Jul, Aug, Sept 2021</vt:lpstr>
      <vt:lpstr>'Apr, May, Jun 2022'!Print_Area</vt:lpstr>
      <vt:lpstr>'April, May, June 2023  '!Print_Area</vt:lpstr>
      <vt:lpstr>'Jan 15 thru Apr 15, 2024'!Print_Area</vt:lpstr>
      <vt:lpstr>'Jan, Feb, Mar 2022'!Print_Area</vt:lpstr>
      <vt:lpstr>'Jan, Feb, Mar 2023 '!Print_Area</vt:lpstr>
      <vt:lpstr>'Jul, Aug, Sept 2021'!Print_Area</vt:lpstr>
      <vt:lpstr>'Jul, Aug, Sept 2022'!Print_Area</vt:lpstr>
      <vt:lpstr>'July, Aug, Sept 2023'!Print_Area</vt:lpstr>
      <vt:lpstr>'Oct, Nov, Dec 2021'!Print_Area</vt:lpstr>
      <vt:lpstr>'Oct, Nov, Dec 2022'!Print_Area</vt:lpstr>
      <vt:lpstr>'Oct, Nov, Dec 2023'!Print_Area</vt:lpstr>
      <vt:lpstr>'Apr, May, Jun 2022'!Print_Titles</vt:lpstr>
      <vt:lpstr>'April, May, June 2023  '!Print_Titles</vt:lpstr>
      <vt:lpstr>'Jan 15 thru Apr 15, 2024'!Print_Titles</vt:lpstr>
      <vt:lpstr>'Jan, Feb, Mar 2022'!Print_Titles</vt:lpstr>
      <vt:lpstr>'Jan, Feb, Mar 2023 '!Print_Titles</vt:lpstr>
      <vt:lpstr>'Jul, Aug, Sept 2021'!Print_Titles</vt:lpstr>
      <vt:lpstr>'Jul, Aug, Sept 2022'!Print_Titles</vt:lpstr>
      <vt:lpstr>'July, Aug, Sept 2023'!Print_Titles</vt:lpstr>
      <vt:lpstr>'Oct, Nov, Dec 2021'!Print_Titles</vt:lpstr>
      <vt:lpstr>'Oct, Nov, Dec 2022'!Print_Titles</vt:lpstr>
      <vt:lpstr>'Oct, Nov, Dec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(OGS)</dc:creator>
  <cp:lastModifiedBy>Alden, Brandy (OGS)</cp:lastModifiedBy>
  <cp:lastPrinted>2019-11-05T16:22:15Z</cp:lastPrinted>
  <dcterms:created xsi:type="dcterms:W3CDTF">2018-07-02T16:17:39Z</dcterms:created>
  <dcterms:modified xsi:type="dcterms:W3CDTF">2024-01-12T18:07:41Z</dcterms:modified>
</cp:coreProperties>
</file>